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реестра мун.недв.имущ." sheetId="1" r:id="rId1"/>
    <sheet name="раздел 2 реестра мун.движ.имущ" sheetId="2" r:id="rId2"/>
    <sheet name="раздел 3 реестра казна" sheetId="3" r:id="rId3"/>
  </sheets>
  <definedNames>
    <definedName name="Excel_BuiltIn_Print_Area_1" localSheetId="1">'раздел 2 реестра мун.движ.имущ'!$B$1:$L$69</definedName>
    <definedName name="Excel_BuiltIn_Print_Area_1" localSheetId="2">'раздел 3 реестра казна'!$B$1:$O$32</definedName>
    <definedName name="Excel_BuiltIn_Print_Area_1">'раздел 1 реестра мун.недв.имущ.'!$B$1:$O$61</definedName>
    <definedName name="_xlnm.Print_Area" localSheetId="0">'раздел 1 реестра мун.недв.имущ.'!$B$1:$O$61</definedName>
    <definedName name="_xlnm.Print_Area" localSheetId="1">'раздел 2 реестра мун.движ.имущ'!$B$1:$L$67</definedName>
    <definedName name="_xlnm.Print_Area" localSheetId="2">'раздел 3 реестра казна'!$B$1:$O$30</definedName>
  </definedNames>
  <calcPr fullCalcOnLoad="1" refMode="R1C1"/>
</workbook>
</file>

<file path=xl/sharedStrings.xml><?xml version="1.0" encoding="utf-8"?>
<sst xmlns="http://schemas.openxmlformats.org/spreadsheetml/2006/main" count="659" uniqueCount="379">
  <si>
    <t>№ п/п</t>
  </si>
  <si>
    <t>Основание нахождения объекта у юридического лица лица</t>
  </si>
  <si>
    <t>Остаточная стоимость, руб.</t>
  </si>
  <si>
    <t xml:space="preserve">    </t>
  </si>
  <si>
    <t>307163, Курская область, Железногорский район, д. Городное ул.Тополиная д.1а</t>
  </si>
  <si>
    <t>Башня д.Коровино</t>
  </si>
  <si>
    <t>Башня Городное (ток)</t>
  </si>
  <si>
    <t>Башня Городное (столовая)</t>
  </si>
  <si>
    <t>Скважина пос.Сафрошинский</t>
  </si>
  <si>
    <t>Благоустройство жилых домов ул. Молодежная</t>
  </si>
  <si>
    <t>Здание школы</t>
  </si>
  <si>
    <t>ИТОГО</t>
  </si>
  <si>
    <t>Электроснабжение жилых домов ул.Молодежная</t>
  </si>
  <si>
    <t>Акт передачи жилых квартир от ЗАО "Заря Мира"от 01.06.1999 года</t>
  </si>
  <si>
    <t>Акт передачи жилых квартирот ЗАО "Заря Мира"от 28.09.2001 года</t>
  </si>
  <si>
    <t>Акт передачи жилых квартир от ЗАО "Заря Мира"от 28.09.2001 года</t>
  </si>
  <si>
    <t>Акт передачи жилых квартир от ОАО "Заря Мира"от 30.03.2005 года</t>
  </si>
  <si>
    <t>Акт передачи сооружений от ОАО "Заря Мира"от 21.12.2004 года</t>
  </si>
  <si>
    <t>Акт передачи от ЗАО "Заря Мира"от 28.09.2001 года</t>
  </si>
  <si>
    <t>Акт передачи жилых квартир от ЗАО "Заря Мира"от 01.11.2000 года</t>
  </si>
  <si>
    <t>Электромеханическая водозаборная установка  д.Коровино№1</t>
  </si>
  <si>
    <t>Электромеханическая водозаборная установка  д.Коровино№2</t>
  </si>
  <si>
    <t xml:space="preserve">         </t>
  </si>
  <si>
    <t xml:space="preserve"> Реестр 
муниципального недвижимого имущества муниципального образования  «Городновский сельсовет»
</t>
  </si>
  <si>
    <t>Наименова-ние недвижимого имущества</t>
  </si>
  <si>
    <t>Адрес (местоположе-ние) недвижимого имущества</t>
  </si>
  <si>
    <t>Балансовая стоимость, руб.</t>
  </si>
  <si>
    <t>Площадь, протяженность и (или)  иные параметры, характеризующие физические свойства недвижимого имущества</t>
  </si>
  <si>
    <t>Начисленная амортизация (износ)</t>
  </si>
  <si>
    <t>Дата возникновения права муниципальной собствен-ности на недвижимое имущество</t>
  </si>
  <si>
    <t>Дата прекращения права муниципаль-ной собственности на недвижимое имущество</t>
  </si>
  <si>
    <r>
      <t xml:space="preserve">    307163, Курская область, Железногорский район, д. Городное </t>
    </r>
    <r>
      <rPr>
        <sz val="11"/>
        <color indexed="8"/>
        <rFont val="Times New Roman"/>
        <family val="1"/>
      </rPr>
      <t xml:space="preserve"> площадь Центральная д.3</t>
    </r>
  </si>
  <si>
    <t>Сведения о правообладателе муниципального недвижимого  имущества</t>
  </si>
  <si>
    <t>Установлен-ные в отношении муниципаль-ного недвижимого имущества ограничения (обременения) с указанием основания и даты их возникнове-ния и прекращения</t>
  </si>
  <si>
    <t xml:space="preserve">  307163, Курская область, Железногорский район, д. Городное  </t>
  </si>
  <si>
    <t>Площадь общая  61,9/1</t>
  </si>
  <si>
    <t>Площадь общая  76,00/1</t>
  </si>
  <si>
    <t>Площадь общая  60,1/1</t>
  </si>
  <si>
    <t>Площадь общая  58,0/1</t>
  </si>
  <si>
    <t>Площадь общая  62,00/1</t>
  </si>
  <si>
    <t>Площадь общая  100,00/1</t>
  </si>
  <si>
    <t>Площадь общая  73,1/1</t>
  </si>
  <si>
    <t xml:space="preserve"> 01.06.1999 г.</t>
  </si>
  <si>
    <t>28.09.2001 г.</t>
  </si>
  <si>
    <t xml:space="preserve"> 30.03.2005 г</t>
  </si>
  <si>
    <t xml:space="preserve">Ввод в эксплуатацию 1983г </t>
  </si>
  <si>
    <t>Протяженность 468м</t>
  </si>
  <si>
    <t xml:space="preserve"> 21.12.2004 г.</t>
  </si>
  <si>
    <t>Ввод в эксплуатацию 1983г.</t>
  </si>
  <si>
    <t>Сооружения</t>
  </si>
  <si>
    <t>Ввод в эксплуатацию 1990г.</t>
  </si>
  <si>
    <t>Ввод в эксплуатацию 1987г.</t>
  </si>
  <si>
    <t>Ввод в эксплуатацию 1991г.</t>
  </si>
  <si>
    <t>Решение Собрания депутатов Городновского сельсовета от 27.11.2014г. №57 «О включении муниципального имущества в реестр муниципальной собственности  муниципального образования «Городновский сельсовет»
 Железногорского района Курской области
»</t>
  </si>
  <si>
    <t>27.11.2014г</t>
  </si>
  <si>
    <t>Глубина 17 м, ввод в эксплуатацию 2014г</t>
  </si>
  <si>
    <t>Глубина 21 м, ввод в эксплуатацию 2014г</t>
  </si>
  <si>
    <t>Инвентарный номер</t>
  </si>
  <si>
    <t xml:space="preserve">Дата возникновения права муниципальной собственности
 на имущество
</t>
  </si>
  <si>
    <t>Количество объектов учета, шт</t>
  </si>
  <si>
    <t xml:space="preserve">Сведения 
об установлен-ных ограни-чениях
(обремене-ниях)
</t>
  </si>
  <si>
    <t>Наименование движимого имущества</t>
  </si>
  <si>
    <t>Компьютер</t>
  </si>
  <si>
    <t>1.101.34.00001</t>
  </si>
  <si>
    <t>приобретение</t>
  </si>
  <si>
    <t>1.101.34.00011</t>
  </si>
  <si>
    <t>МФУ RICOH Aficios SP</t>
  </si>
  <si>
    <t>1.101.34.0003</t>
  </si>
  <si>
    <t>Мотопомпа Чемпион</t>
  </si>
  <si>
    <t>Мегафон SHOW</t>
  </si>
  <si>
    <t>Котел BAXI</t>
  </si>
  <si>
    <t>Бензопила ECHO</t>
  </si>
  <si>
    <t>1.101.34.00007</t>
  </si>
  <si>
    <t>1.101.34.00008</t>
  </si>
  <si>
    <t>1.101.34.00012</t>
  </si>
  <si>
    <t>25.02.2013</t>
  </si>
  <si>
    <t>Машина архивно-переплеточная RAYSON</t>
  </si>
  <si>
    <t>Бензотриммер БТР 52</t>
  </si>
  <si>
    <t>08.08.2016</t>
  </si>
  <si>
    <t>1.101.34.0001</t>
  </si>
  <si>
    <t>1.101.34.0004</t>
  </si>
  <si>
    <t>Диван</t>
  </si>
  <si>
    <t>Стенка -горка</t>
  </si>
  <si>
    <t>Стол Престиж</t>
  </si>
  <si>
    <t>Стол угловой</t>
  </si>
  <si>
    <t>Холодильник Стинол</t>
  </si>
  <si>
    <t>Шкаф архив</t>
  </si>
  <si>
    <t>Шкаф платяной купе зеркальный</t>
  </si>
  <si>
    <t>Шкаф угловой купе зеркальный</t>
  </si>
  <si>
    <t>Стол</t>
  </si>
  <si>
    <t>Шкаф купе</t>
  </si>
  <si>
    <t>Шкаф металлический</t>
  </si>
  <si>
    <t>Кресло CH685</t>
  </si>
  <si>
    <t>Лестница 4*4  ступени,алюминевая</t>
  </si>
  <si>
    <t>Теплонагреватель "Элвин" ТВ 5/6</t>
  </si>
  <si>
    <t>Кресло "ORION"черное</t>
  </si>
  <si>
    <t>Тумба выкатная  40,4*45*60,5 вишня</t>
  </si>
  <si>
    <t>1.101.36.00013</t>
  </si>
  <si>
    <t>25.06.2005</t>
  </si>
  <si>
    <t>1.101.36.00008</t>
  </si>
  <si>
    <t>1.101.36.00006</t>
  </si>
  <si>
    <t>1.101.36.00009</t>
  </si>
  <si>
    <t>1.101.36.00001</t>
  </si>
  <si>
    <t>1.101.36.00011</t>
  </si>
  <si>
    <t>1.101.36.00005</t>
  </si>
  <si>
    <t>1.101.36.00004</t>
  </si>
  <si>
    <t>1.101.36.00014</t>
  </si>
  <si>
    <t>17.05.2010</t>
  </si>
  <si>
    <t>1.101.36.00015</t>
  </si>
  <si>
    <t>1.101.36.00016</t>
  </si>
  <si>
    <t>25.12.2011</t>
  </si>
  <si>
    <t>1.101.36.00017</t>
  </si>
  <si>
    <t>25.12.2012</t>
  </si>
  <si>
    <t>1.101.36.00018</t>
  </si>
  <si>
    <t>25.06.2013</t>
  </si>
  <si>
    <t>1.101.36.00019</t>
  </si>
  <si>
    <t>26.12.2014</t>
  </si>
  <si>
    <t>18.02.2015</t>
  </si>
  <si>
    <t>26.09.2016</t>
  </si>
  <si>
    <t xml:space="preserve"> Реестр 
муниципального движимого имущества муниципального образования  «Городновский сельсовет»
</t>
  </si>
  <si>
    <t>Бензокоса"Хопер</t>
  </si>
  <si>
    <t>30.05.2017</t>
  </si>
  <si>
    <t>Жилые помещения</t>
  </si>
  <si>
    <t>Нежилые помещения</t>
  </si>
  <si>
    <t>Кадастровый номер недвижимого имущества, Свидетельство о государственной регистрации права М/С (дата ,номер)</t>
  </si>
  <si>
    <t xml:space="preserve">Кадастровая стоимость недвижимо-го имущества </t>
  </si>
  <si>
    <t>Администрация Городновского сельсовета Железногорского района</t>
  </si>
  <si>
    <t>307164 д.Копенки</t>
  </si>
  <si>
    <t>Акт према-передачи от 13.08.2018 года</t>
  </si>
  <si>
    <t>Земля</t>
  </si>
  <si>
    <t>Земельный участок</t>
  </si>
  <si>
    <t>Памятник</t>
  </si>
  <si>
    <t>307164 с.Большебоброво</t>
  </si>
  <si>
    <t xml:space="preserve">  46:06:110101:131</t>
  </si>
  <si>
    <t xml:space="preserve">  46:06:110110:130</t>
  </si>
  <si>
    <t>историческое, 146 кв.м</t>
  </si>
  <si>
    <t>Компьютер в сборе (монитор 21.5 Dell E2216H черный ,системный блок</t>
  </si>
  <si>
    <t>1.101.34.00016</t>
  </si>
  <si>
    <t>2013</t>
  </si>
  <si>
    <t>2016</t>
  </si>
  <si>
    <t>2017</t>
  </si>
  <si>
    <t>2006</t>
  </si>
  <si>
    <t>Шкаф</t>
  </si>
  <si>
    <t>Шкаф -Гардероб</t>
  </si>
  <si>
    <t>2011</t>
  </si>
  <si>
    <t xml:space="preserve">Тумба выкатная  </t>
  </si>
  <si>
    <t>2014</t>
  </si>
  <si>
    <t>Карусель детская</t>
  </si>
  <si>
    <t>Банеры для пляжа</t>
  </si>
  <si>
    <t>07.12.2017</t>
  </si>
  <si>
    <t>общественное управление, 533 кв.м</t>
  </si>
  <si>
    <t xml:space="preserve">                   нежилое         597,00  кв.м./2, з/у 533 кв.м</t>
  </si>
  <si>
    <t>Братская могила    площадь            2,3 кв.м,з/у 146 кв.м</t>
  </si>
  <si>
    <t xml:space="preserve">  307163, Курская область, Железногорский район, п.Сафрошинский </t>
  </si>
  <si>
    <t xml:space="preserve">  307163, Курская область, Железногорский район, д. Коровино</t>
  </si>
  <si>
    <t xml:space="preserve">  307163, Курская область, Железногорский район, п.Сафрошинский  </t>
  </si>
  <si>
    <t>Автомобиль CHEVROLET NIVA</t>
  </si>
  <si>
    <t>Газовый котел "Ariston"</t>
  </si>
  <si>
    <t>1.101.36.00021</t>
  </si>
  <si>
    <t>1.101.36.00022</t>
  </si>
  <si>
    <t>1.101.36.00030</t>
  </si>
  <si>
    <t>1.101.36.00029</t>
  </si>
  <si>
    <t>1.101.36.00023</t>
  </si>
  <si>
    <t>01.12.2000 г.</t>
  </si>
  <si>
    <t xml:space="preserve">Земельный участок д. Городное </t>
  </si>
  <si>
    <t>307163 д.Городное</t>
  </si>
  <si>
    <t>сельскохозяйственного назначения   588929 кв.м.</t>
  </si>
  <si>
    <t>сельскохозяйственного назначения   988171 кв.м.</t>
  </si>
  <si>
    <t>МФУ HP LaserJet Pro MFP M 28w</t>
  </si>
  <si>
    <t>18.03.2019</t>
  </si>
  <si>
    <t>Универсальный передаточный документ №Е-00038712/9074 от 18.03.2019</t>
  </si>
  <si>
    <t>2019</t>
  </si>
  <si>
    <t>Холодильник БИРЮСА</t>
  </si>
  <si>
    <t>1.101.34.00015</t>
  </si>
  <si>
    <t>1.101.34.00017</t>
  </si>
  <si>
    <t>1.101.36.00024</t>
  </si>
  <si>
    <t>1.101.36.00025</t>
  </si>
  <si>
    <t>1.101.36.00027</t>
  </si>
  <si>
    <t>1.101.36.00028</t>
  </si>
  <si>
    <t>1.101.36.00031</t>
  </si>
  <si>
    <t>1.101.36.00026</t>
  </si>
  <si>
    <t>Административное здание д.Копенки</t>
  </si>
  <si>
    <t xml:space="preserve">  307163, Курская область, Железногорский район, д. Коровино  №1</t>
  </si>
  <si>
    <t xml:space="preserve">  307163, Курская область, Железногорский район, д. Коровино №2</t>
  </si>
  <si>
    <t>сельскохозяйственного назначения  241 336  кв.м.</t>
  </si>
  <si>
    <t>сельскохозяйственного назначения   122 389  кв.м.</t>
  </si>
  <si>
    <t>сельскохозяйственного назначения   101 979 кв.м.</t>
  </si>
  <si>
    <t>сельскохозяйственного назначения   200 032  кв.м.</t>
  </si>
  <si>
    <t>сельскохозяйственного назначения  28 904   кв.м.</t>
  </si>
  <si>
    <t xml:space="preserve">Земельный участок д. Городное  </t>
  </si>
  <si>
    <t>Земельный участок д. Городное</t>
  </si>
  <si>
    <t>Всего по сс</t>
  </si>
  <si>
    <t>ВСЕГО ПО РЕЕСТРУ</t>
  </si>
  <si>
    <t>нежелое здание,площадь 276,5 кв.м./2,з/у 1600 кв.м</t>
  </si>
  <si>
    <t>307163 Курская область Железногорский район д.Городное ул.Тополиная 1а</t>
  </si>
  <si>
    <t>земли населенных пунктов,общественное управление, 1661 кв.м</t>
  </si>
  <si>
    <t>МО "Городновский сельсовет"</t>
  </si>
  <si>
    <t>307163 Курская область Железногорский район д.Городное площадь Центральная д.3</t>
  </si>
  <si>
    <t>земли населенных пунктов,культурное развитие,735 кв.м</t>
  </si>
  <si>
    <t>Ввод в эксплуатацию 1965г,нежилое здание,  Площадь 167,1 /1, з/у 1661 кв.м</t>
  </si>
  <si>
    <t>Ввод в эксплуатацию 1967г,   нежилое здание, Площадь 163,9 /1, з/у 735 кв.м</t>
  </si>
  <si>
    <t>ВСЕГО ПО РЕЕСТУ</t>
  </si>
  <si>
    <t>КАЗНА</t>
  </si>
  <si>
    <t>46:06:060502:19</t>
  </si>
  <si>
    <t>сельскохозяйственного назначения  71 410   кв.м.</t>
  </si>
  <si>
    <t>казна</t>
  </si>
  <si>
    <t>46:06:090803:1</t>
  </si>
  <si>
    <t>сельскохозяйственного назначения 141 000   кв.м.</t>
  </si>
  <si>
    <t>46:06:060702:18</t>
  </si>
  <si>
    <t>сельскохозяйственного назначения 133 297   кв.м.</t>
  </si>
  <si>
    <t>46:06:060401:3</t>
  </si>
  <si>
    <t>сельскохозяйственного назначения 40 518  кв.м.</t>
  </si>
  <si>
    <t>46:06:060502:20</t>
  </si>
  <si>
    <t>сельскохозяйственного назначения 12 157  кв.м.</t>
  </si>
  <si>
    <t>46:06:060601:24</t>
  </si>
  <si>
    <t>сельскохозяйственного назначения 18 865 кв.м.</t>
  </si>
  <si>
    <t>46:06:060601:23</t>
  </si>
  <si>
    <t>сельскохозяйственного назначения 10 428 кв.м.</t>
  </si>
  <si>
    <t>46:06:060601:25</t>
  </si>
  <si>
    <t>сельскохозяйственного назначения 12 762 кв.м.</t>
  </si>
  <si>
    <t>46:06:060602:14</t>
  </si>
  <si>
    <t>сельскохозяйственного назначения 26 070 кв.м.</t>
  </si>
  <si>
    <t>46:06:060602:13</t>
  </si>
  <si>
    <t>сельскохозяйственного назначения 23 538 кв.м.</t>
  </si>
  <si>
    <t>307163 Курская область Железногорский район д.Коровино</t>
  </si>
  <si>
    <t>46:06:060201:57</t>
  </si>
  <si>
    <t>земли населенных пунктов,общее пользование водными объектами,373 кв.м</t>
  </si>
  <si>
    <t>46:06:060201:58</t>
  </si>
  <si>
    <t>земли населенных пунктов,общее пользование водными объектами,22  кв.м</t>
  </si>
  <si>
    <t>307164  Курская область Железногорский район д..Копенки "Кладбище"</t>
  </si>
  <si>
    <t xml:space="preserve">  46:06:110302:413</t>
  </si>
  <si>
    <t>земли населенных пунктов,ритуальная деятельность, 27 967 кв.м</t>
  </si>
  <si>
    <t xml:space="preserve">307164  Курская область Железногорский район д..Копенки </t>
  </si>
  <si>
    <t xml:space="preserve">  46:06:110303:255</t>
  </si>
  <si>
    <t>земли населенных пунктов,для оздоровительных мероприятий, 1 305 кв.м</t>
  </si>
  <si>
    <t xml:space="preserve">  46:06:110303:259</t>
  </si>
  <si>
    <t>земли населенных пунктов,для размещения базы отдыха в культурно- оздоровительных целях, 809 кв.м</t>
  </si>
  <si>
    <t>Водопроводная башня, 1967г. Высота 10 м</t>
  </si>
  <si>
    <t>13.01.2020 г.</t>
  </si>
  <si>
    <t xml:space="preserve"> 20.12.2019</t>
  </si>
  <si>
    <t xml:space="preserve"> 24.12.2020 г.</t>
  </si>
  <si>
    <t xml:space="preserve"> Реестр 
муниципальной казны муниципального образования  «Городновский сельсовет»
</t>
  </si>
  <si>
    <t xml:space="preserve">46:06:110101:133          </t>
  </si>
  <si>
    <t>земли населенных пунктов,ритуальная деятельнсть, 18 592  кв.м.</t>
  </si>
  <si>
    <t>Казна</t>
  </si>
  <si>
    <t xml:space="preserve">46:06:110302:443               </t>
  </si>
  <si>
    <t>земли населенных пунктов,коммунальное обслуживание, 7,0 кв.м.</t>
  </si>
  <si>
    <t>земли населенных пунктов,земельные участки (территории)общего пользования, 7,0 кв.м.</t>
  </si>
  <si>
    <t>307163 Курская область,Железногорский район,с.Большебоброво</t>
  </si>
  <si>
    <t>307163 Курская область,Железногорский район,д.Копенки</t>
  </si>
  <si>
    <t>307163 Курская область,Железногорский район, с.Большебоброво</t>
  </si>
  <si>
    <t>Высоконапорная бензиновая мотопомпа</t>
  </si>
  <si>
    <t>Акт о приеме-передаче нефинансовых активов от 04 мая 2022  №0000-000177</t>
  </si>
  <si>
    <t xml:space="preserve">Ноутбук MSI GF66 </t>
  </si>
  <si>
    <t>УПД-Е00523697/9074 от 07.12.2022</t>
  </si>
  <si>
    <t xml:space="preserve">Ноутбук MSI </t>
  </si>
  <si>
    <t>МФУ Pantum M6500W (Принтер/ Сканер/ Копир</t>
  </si>
  <si>
    <t>1.101.34.00021</t>
  </si>
  <si>
    <t>1.101.34.00022</t>
  </si>
  <si>
    <t>1.101.34.00023</t>
  </si>
  <si>
    <t>1.101.34.00024</t>
  </si>
  <si>
    <t>1.101.34.00025</t>
  </si>
  <si>
    <t>307164 Курская область ,Железногорский район, д.Копенки,ул.Молодежная,д.35</t>
  </si>
  <si>
    <t>Решение Собрания депутатов Городновского сельсовета от 27.11.2014г. №57 «О включении муниципального имущества в реестр муниципальной собственности  муниципального образования «Городновский сельсовет»
 Железногорского района Курской области»</t>
  </si>
  <si>
    <t xml:space="preserve">ИТОГО 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</si>
  <si>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20.12.2019№ 46:06:060301:457-46/007/2019-1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</si>
  <si>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23.12.2019 № 46:06:060301:456-46/007/2019-1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</si>
  <si>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09.01.2020 № 46:06:000000:1311-46/007/2020-1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</si>
  <si>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03.08.2021 № 46:06:060201:175-46/031/2020-1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</si>
  <si>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46:06:060701:6-46/007/2017-1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</si>
  <si>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46:06:060702:17-46/007/2017-1</t>
  </si>
  <si>
    <t xml:space="preserve"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46:06:060802:7-46/007/2017-1   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</si>
  <si>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46:06:060503:6-46/007/2017-1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</si>
  <si>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46:06:060801:11-46/007/2017-1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</si>
  <si>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46:06:060502:15-46/007/2017-1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</si>
  <si>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 46:06:060602:15-46/007/2017-1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</si>
  <si>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20.12.2019 №  46:06:060301:452-46/007/2019-1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</si>
  <si>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20.12.2019 № 46:06:060301:453-46/007/2019-1</t>
  </si>
  <si>
    <t>1.101.34.00020</t>
  </si>
  <si>
    <t>1.101.34.00026</t>
  </si>
  <si>
    <t>1.101.34.00027</t>
  </si>
  <si>
    <t>1.101.35.00002</t>
  </si>
  <si>
    <t>Акт приема-передачи от 26.12.2022</t>
  </si>
  <si>
    <t xml:space="preserve"> 23.12.2019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</si>
  <si>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24.11.2016 № 46-46/007-46/007/029/2015-610/1</t>
  </si>
  <si>
    <t xml:space="preserve"> 24.11.2016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</si>
  <si>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13.01.2020 г.№ 46:06:110302:442-46/007/2020-1/.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</si>
  <si>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 от 13.05.2016 № 46:06:110101:131-46/007/011/2016-733/1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</si>
  <si>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 от 12.10.2015 № 46-46/007-46/007/034/2015-979/1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</si>
  <si>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 № 46:06:110110:130-46/007/012/2016-970/1 от 17.06.2016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</si>
  <si>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46:06:060502:19-46/007/2019-1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</si>
  <si>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46:06:090803:1-46/007/2019-1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</si>
  <si>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46:06:060702:18-46/007/2019-1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</si>
  <si>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06.09.2017№ 46:06:060502:20-46/007/2019-1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</si>
  <si>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 №46:06:060601:24-46/007/2019-1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</si>
  <si>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06.09.2017№46:06:060601:23-46/007/2019-1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</si>
  <si>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06.09.2017№46:06:060602:14-46/007/2019-1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</si>
  <si>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06.09.2017№46:06:060602:13-46/007/2019-1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</si>
  <si>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09.01.2020 №46:06:060201:57-46/007/2020-1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</si>
  <si>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16.01.2020 №46:06:060201:58-46/007/2020-1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</si>
  <si>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23.05.2016 №46-46/007-46/007/011/2016-993/1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</si>
  <si>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20.11.2015 №46-46/007-46/007/033/2015-557/1</t>
  </si>
  <si>
    <t>Выписка  из Единого государственного реестра недвижимости  об основных характеристиках и зарегистрированных правах на объект недвижимости от 20.11.2015 №46-46/007-46/007/033/2015-559/1</t>
  </si>
  <si>
    <t xml:space="preserve">Выписка  из Единого государственного реестра недвижимости  об основных характеристиках и зарегистрированных правах на объект недвижимости от 24.11.2022г.№46:06:060802:11 -46/031/2022-1 </t>
  </si>
  <si>
    <t xml:space="preserve">Выписка  из Единого государственного реестра недвижимости  об основных характеристиках и зарегистрированных правах на объект недвижимости от 13.12.2022г.№46:06:110302:443-46/031/2022-1       </t>
  </si>
  <si>
    <t xml:space="preserve">Выписка  из Единого государственного реестра недвижимости  об основных характеристиках и зарегистрированных правах на объект недвижимости от 11.02.2019г.№46:06:110101:133-46/007/2019-1       </t>
  </si>
  <si>
    <r>
      <t xml:space="preserve">Выписка  из Единого государственного реестра недвижимости  об основных характеристиках и зарегистрированных правах на объект недвижимости от 06.09.2017 </t>
    </r>
    <r>
      <rPr>
        <i/>
        <sz val="9"/>
        <rFont val="Times New Roman"/>
        <family val="1"/>
      </rPr>
      <t>№</t>
    </r>
    <r>
      <rPr>
        <sz val="9"/>
        <rFont val="Times New Roman"/>
        <family val="1"/>
      </rPr>
      <t>46:06:060401:3-46/007/2019-1</t>
    </r>
  </si>
  <si>
    <t>Машины и оборудование</t>
  </si>
  <si>
    <t>Инвентарь производственный и хозяйственный</t>
  </si>
  <si>
    <t>Транспортные средства</t>
  </si>
  <si>
    <t xml:space="preserve">  46:06:110302:412/1103110005</t>
  </si>
  <si>
    <t>46:06:060301:453/11031100018</t>
  </si>
  <si>
    <t>46:06:060301:452/11031100017</t>
  </si>
  <si>
    <t>46:06:000000:1311/11011300004</t>
  </si>
  <si>
    <t>46:06:060201:175/11011300006</t>
  </si>
  <si>
    <t>46:06:060301:456/110112000001</t>
  </si>
  <si>
    <t>46:06:110302:442/11011200009</t>
  </si>
  <si>
    <t>46:06:110301:220/11011200001</t>
  </si>
  <si>
    <t>46:06:060301:457/110112000002</t>
  </si>
  <si>
    <t>11011100010</t>
  </si>
  <si>
    <t>11011100002</t>
  </si>
  <si>
    <t>11011100017</t>
  </si>
  <si>
    <t>11011100016</t>
  </si>
  <si>
    <t>11011100014</t>
  </si>
  <si>
    <t>11011100012</t>
  </si>
  <si>
    <t>11011100006</t>
  </si>
  <si>
    <t>11011100011</t>
  </si>
  <si>
    <t>1.101.36.00032</t>
  </si>
  <si>
    <t>1.101.36.00033</t>
  </si>
  <si>
    <t xml:space="preserve">46:06:060802:11                    </t>
  </si>
  <si>
    <t>на 01.01.2024</t>
  </si>
  <si>
    <t>Система оповещеия "Мегафон"</t>
  </si>
  <si>
    <t>1.101.35.00003</t>
  </si>
  <si>
    <t>Автомобиль LADA NIVA</t>
  </si>
  <si>
    <t>Контракт № 0144300012423000001 от 08.12.2023г., УПД № 16810 от 20.12.2023г.</t>
  </si>
  <si>
    <t>Прочие основные средства</t>
  </si>
  <si>
    <t>Шкаф металл.</t>
  </si>
  <si>
    <t>Акт приема-передачи от 13.08.2018 года</t>
  </si>
  <si>
    <t>Стол компьютерный</t>
  </si>
  <si>
    <r>
      <t>Киоск на благоустройство пляжа                                           (</t>
    </r>
    <r>
      <rPr>
        <sz val="9"/>
        <rFont val="Times New Roman"/>
        <family val="1"/>
      </rPr>
      <t>под кабинку смотрящего и спасателей)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</si>
  <si>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ул.Молодежная д.4 кв.1</t>
    </r>
  </si>
  <si>
    <r>
      <t>307163, Курская область,Железногорский район,</t>
    </r>
    <r>
      <rPr>
        <sz val="11"/>
        <color indexed="8"/>
        <rFont val="Times New Roman"/>
        <family val="1"/>
      </rPr>
      <t xml:space="preserve"> д. Городное ул.Молодежная д.2 кв1</t>
    </r>
  </si>
  <si>
    <r>
      <t xml:space="preserve">307163, Курская область, Железногорский район, </t>
    </r>
    <r>
      <rPr>
        <sz val="11"/>
        <color indexed="8"/>
        <rFont val="Times New Roman"/>
        <family val="1"/>
      </rPr>
      <t>д. Городное ул.Молодежная д.5 кв.1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</si>
  <si>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ул.Дружбы д.3 кв.1</t>
    </r>
  </si>
  <si>
    <r>
      <t>307163, Курская область,Железногорский район,</t>
    </r>
    <r>
      <rPr>
        <sz val="11"/>
        <color indexed="8"/>
        <rFont val="Times New Roman"/>
        <family val="1"/>
      </rPr>
      <t xml:space="preserve"> д. Городное ул.Кати Зуевой д.4 кв.2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</si>
  <si>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ул.Тополиная д.3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</si>
  <si>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ул.Дружбы д.4 кв.1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</si>
  <si>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ул.Дружбы д.3 кв.2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</si>
  <si>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ул.Молодежная д.17</t>
    </r>
    <r>
      <rPr>
        <sz val="11"/>
        <rFont val="Times New Roman"/>
        <family val="1"/>
      </rPr>
      <t xml:space="preserve"> </t>
    </r>
  </si>
  <si>
    <r>
      <t xml:space="preserve">307163, Курская область,Железногорский район, </t>
    </r>
    <r>
      <rPr>
        <sz val="11"/>
        <color indexed="8"/>
        <rFont val="Times New Roman"/>
        <family val="1"/>
      </rPr>
      <t>д. Городное ул.Кати Зуевой д.8 кв 2</t>
    </r>
  </si>
  <si>
    <t>Жилой дом д. Городное ул.Дружбы д.3 кв.1</t>
  </si>
  <si>
    <t>Жилой дом д. Городное ул.Молодежная д.5 кв.1</t>
  </si>
  <si>
    <t>Жилой дом  д. Городное ул.Молодежная д.2 кв1</t>
  </si>
  <si>
    <t>Жилой дом д. Городное ул.Молодежная д.4 кв.1</t>
  </si>
  <si>
    <r>
      <t>307163, Курская область,Железногорский район,</t>
    </r>
    <r>
      <rPr>
        <sz val="11"/>
        <color indexed="8"/>
        <rFont val="Times New Roman"/>
        <family val="1"/>
      </rPr>
      <t xml:space="preserve"> д. Городное ул.Кати Зуевой д.2 кв2</t>
    </r>
    <r>
      <rPr>
        <sz val="11"/>
        <rFont val="Times New Roman"/>
        <family val="1"/>
      </rPr>
      <t xml:space="preserve"> </t>
    </r>
  </si>
  <si>
    <t xml:space="preserve">Жилой дом д. Городное ул.Кати Зуевой д.2 кв2 </t>
  </si>
  <si>
    <t>Жилой дом  д. Городное ул.Кати Зуевой д.4 кв.2</t>
  </si>
  <si>
    <t>Жилой дом д. Городное ул.Тополиная д.3</t>
  </si>
  <si>
    <t>Жилой дом д. Городное ул.Дружбы д.4 кв.1</t>
  </si>
  <si>
    <t>Жилой дом д. Городное ул.Дружбы д.3 кв.2</t>
  </si>
  <si>
    <t xml:space="preserve">Жилой дом д. Городное ул.Молодежная д.17 </t>
  </si>
  <si>
    <t>Жилой дом д. Городное ул.Кати Зуевой д.8 кв 2</t>
  </si>
  <si>
    <t xml:space="preserve">Здание администрации </t>
  </si>
  <si>
    <t>Водопровод  д.Коровино 1380 м</t>
  </si>
  <si>
    <t>Сооружение трубопроводного транспорта , 1967г. Протяженность 1380м</t>
  </si>
  <si>
    <t>Водопровод п.Сафрошинский 468м</t>
  </si>
  <si>
    <t>Здание клуба д. Копенки</t>
  </si>
  <si>
    <t>Здание клуба</t>
  </si>
  <si>
    <t>Электрофикация кирпичных жилых домов</t>
  </si>
  <si>
    <t>46:06:060701:6/ 11031100016</t>
  </si>
  <si>
    <t>46:06:060702:17/ 11031100030</t>
  </si>
  <si>
    <t xml:space="preserve">46:06:060802:7/ 11031100019                </t>
  </si>
  <si>
    <t>46:06:060503:6/  11031100022</t>
  </si>
  <si>
    <t>46:06:060801:11/ 11031100020</t>
  </si>
  <si>
    <t>46:06:060502:15/ 11031100023</t>
  </si>
  <si>
    <t>46:06:060602:15/ 11031100021</t>
  </si>
  <si>
    <t xml:space="preserve">Приложение №3 к решению Собрания депутатов Городновского сельсовета от 30.01.2024 года №26  </t>
  </si>
  <si>
    <t xml:space="preserve">Приложение №2 к решению Собрания депутатов Городновского сельсовета от 30.01.2024 года №26    </t>
  </si>
  <si>
    <t xml:space="preserve">Приложение №1 к решению Собрания депутатов Городновского сельсовета от 30.01.2024 года №26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</si>
</sst>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\-#,##0.00"/>
    <numFmt numFmtId="178" formatCode="0.000"/>
    <numFmt numFmtId="179" formatCode="0.00;[Red]\-0.00"/>
    <numFmt numFmtId="180" formatCode="[$-FC19]d\ mmmm\ yyyy\ &quot;г.&quot;"/>
  </numFmts>
  <fonts count="64"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ACC8BD"/>
      </left>
      <right style="thin">
        <color rgb="FFACC8BD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1" fontId="8" fillId="0" borderId="14" xfId="0" applyNumberFormat="1" applyFont="1" applyBorder="1" applyAlignment="1">
      <alignment wrapText="1"/>
    </xf>
    <xf numFmtId="0" fontId="8" fillId="0" borderId="14" xfId="0" applyFont="1" applyBorder="1" applyAlignment="1">
      <alignment/>
    </xf>
    <xf numFmtId="1" fontId="7" fillId="0" borderId="14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172" fontId="8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" fontId="8" fillId="0" borderId="16" xfId="0" applyNumberFormat="1" applyFont="1" applyBorder="1" applyAlignment="1">
      <alignment wrapText="1"/>
    </xf>
    <xf numFmtId="1" fontId="7" fillId="0" borderId="16" xfId="0" applyNumberFormat="1" applyFont="1" applyBorder="1" applyAlignment="1">
      <alignment wrapText="1"/>
    </xf>
    <xf numFmtId="172" fontId="7" fillId="0" borderId="16" xfId="0" applyNumberFormat="1" applyFont="1" applyBorder="1" applyAlignment="1">
      <alignment wrapText="1"/>
    </xf>
    <xf numFmtId="1" fontId="7" fillId="0" borderId="17" xfId="0" applyNumberFormat="1" applyFont="1" applyBorder="1" applyAlignment="1">
      <alignment wrapText="1"/>
    </xf>
    <xf numFmtId="172" fontId="7" fillId="0" borderId="18" xfId="0" applyNumberFormat="1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1" fontId="7" fillId="0" borderId="19" xfId="0" applyNumberFormat="1" applyFont="1" applyBorder="1" applyAlignment="1">
      <alignment wrapText="1"/>
    </xf>
    <xf numFmtId="2" fontId="7" fillId="0" borderId="14" xfId="0" applyNumberFormat="1" applyFont="1" applyBorder="1" applyAlignment="1">
      <alignment/>
    </xf>
    <xf numFmtId="0" fontId="10" fillId="0" borderId="20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2" fontId="7" fillId="0" borderId="14" xfId="0" applyNumberFormat="1" applyFont="1" applyBorder="1" applyAlignment="1">
      <alignment wrapText="1"/>
    </xf>
    <xf numFmtId="2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 wrapText="1"/>
    </xf>
    <xf numFmtId="172" fontId="8" fillId="0" borderId="16" xfId="0" applyNumberFormat="1" applyFont="1" applyBorder="1" applyAlignment="1">
      <alignment wrapText="1"/>
    </xf>
    <xf numFmtId="0" fontId="6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2" fontId="7" fillId="0" borderId="16" xfId="0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14" fontId="7" fillId="0" borderId="14" xfId="0" applyNumberFormat="1" applyFont="1" applyBorder="1" applyAlignment="1">
      <alignment/>
    </xf>
    <xf numFmtId="14" fontId="7" fillId="0" borderId="14" xfId="0" applyNumberFormat="1" applyFont="1" applyBorder="1" applyAlignment="1">
      <alignment wrapText="1"/>
    </xf>
    <xf numFmtId="172" fontId="7" fillId="0" borderId="19" xfId="0" applyNumberFormat="1" applyFont="1" applyBorder="1" applyAlignment="1">
      <alignment wrapText="1"/>
    </xf>
    <xf numFmtId="14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right" wrapText="1"/>
    </xf>
    <xf numFmtId="14" fontId="8" fillId="0" borderId="14" xfId="0" applyNumberFormat="1" applyFont="1" applyBorder="1" applyAlignment="1">
      <alignment wrapText="1"/>
    </xf>
    <xf numFmtId="14" fontId="7" fillId="0" borderId="19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172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right" wrapText="1"/>
    </xf>
    <xf numFmtId="0" fontId="5" fillId="0" borderId="14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1" fontId="10" fillId="0" borderId="17" xfId="0" applyNumberFormat="1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10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2" fontId="11" fillId="0" borderId="22" xfId="0" applyNumberFormat="1" applyFont="1" applyBorder="1" applyAlignment="1">
      <alignment wrapText="1"/>
    </xf>
    <xf numFmtId="2" fontId="10" fillId="0" borderId="22" xfId="0" applyNumberFormat="1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72" fontId="7" fillId="0" borderId="23" xfId="0" applyNumberFormat="1" applyFont="1" applyBorder="1" applyAlignment="1">
      <alignment wrapText="1"/>
    </xf>
    <xf numFmtId="0" fontId="61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2" fontId="10" fillId="0" borderId="14" xfId="0" applyNumberFormat="1" applyFont="1" applyBorder="1" applyAlignment="1">
      <alignment wrapText="1"/>
    </xf>
    <xf numFmtId="1" fontId="11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4" xfId="53" applyNumberFormat="1" applyFont="1" applyBorder="1" applyAlignment="1">
      <alignment horizontal="right" wrapText="1"/>
      <protection/>
    </xf>
    <xf numFmtId="2" fontId="3" fillId="0" borderId="16" xfId="0" applyNumberFormat="1" applyFont="1" applyBorder="1" applyAlignment="1">
      <alignment wrapText="1"/>
    </xf>
    <xf numFmtId="1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right" wrapText="1"/>
    </xf>
    <xf numFmtId="14" fontId="1" fillId="0" borderId="14" xfId="0" applyNumberFormat="1" applyFont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wrapText="1"/>
    </xf>
    <xf numFmtId="14" fontId="8" fillId="0" borderId="14" xfId="0" applyNumberFormat="1" applyFont="1" applyBorder="1" applyAlignment="1">
      <alignment horizontal="center" wrapText="1"/>
    </xf>
    <xf numFmtId="4" fontId="1" fillId="0" borderId="14" xfId="53" applyNumberFormat="1" applyFont="1" applyBorder="1" applyAlignment="1">
      <alignment horizontal="right"/>
      <protection/>
    </xf>
    <xf numFmtId="2" fontId="3" fillId="0" borderId="14" xfId="0" applyNumberFormat="1" applyFont="1" applyBorder="1" applyAlignment="1">
      <alignment wrapText="1"/>
    </xf>
    <xf numFmtId="2" fontId="8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2" fontId="8" fillId="0" borderId="16" xfId="0" applyNumberFormat="1" applyFont="1" applyBorder="1" applyAlignment="1">
      <alignment wrapText="1"/>
    </xf>
    <xf numFmtId="14" fontId="8" fillId="0" borderId="19" xfId="0" applyNumberFormat="1" applyFont="1" applyBorder="1" applyAlignment="1">
      <alignment wrapText="1"/>
    </xf>
    <xf numFmtId="14" fontId="11" fillId="0" borderId="14" xfId="0" applyNumberFormat="1" applyFont="1" applyBorder="1" applyAlignment="1">
      <alignment horizontal="center" wrapText="1"/>
    </xf>
    <xf numFmtId="0" fontId="17" fillId="0" borderId="14" xfId="0" applyFont="1" applyBorder="1" applyAlignment="1">
      <alignment/>
    </xf>
    <xf numFmtId="1" fontId="10" fillId="0" borderId="22" xfId="0" applyNumberFormat="1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1" fillId="0" borderId="14" xfId="53" applyNumberFormat="1" applyFont="1" applyBorder="1" applyAlignment="1">
      <alignment/>
      <protection/>
    </xf>
    <xf numFmtId="4" fontId="16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8" fillId="0" borderId="14" xfId="0" applyNumberFormat="1" applyFont="1" applyBorder="1" applyAlignment="1">
      <alignment horizontal="right"/>
    </xf>
    <xf numFmtId="4" fontId="8" fillId="0" borderId="14" xfId="53" applyNumberFormat="1" applyFont="1" applyBorder="1" applyAlignment="1">
      <alignment/>
      <protection/>
    </xf>
    <xf numFmtId="0" fontId="18" fillId="0" borderId="16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" fontId="18" fillId="0" borderId="14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14" fontId="8" fillId="0" borderId="14" xfId="0" applyNumberFormat="1" applyFont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61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1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2" fontId="8" fillId="0" borderId="24" xfId="0" applyNumberFormat="1" applyFont="1" applyBorder="1" applyAlignment="1">
      <alignment/>
    </xf>
    <xf numFmtId="172" fontId="7" fillId="0" borderId="25" xfId="0" applyNumberFormat="1" applyFont="1" applyBorder="1" applyAlignment="1">
      <alignment wrapText="1"/>
    </xf>
    <xf numFmtId="0" fontId="8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172" fontId="8" fillId="0" borderId="19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right" wrapText="1"/>
    </xf>
    <xf numFmtId="4" fontId="3" fillId="0" borderId="14" xfId="53" applyNumberFormat="1" applyFont="1" applyBorder="1" applyAlignment="1">
      <alignment horizontal="right"/>
      <protection/>
    </xf>
    <xf numFmtId="49" fontId="10" fillId="0" borderId="14" xfId="0" applyNumberFormat="1" applyFont="1" applyBorder="1" applyAlignment="1">
      <alignment horizontal="right" wrapText="1"/>
    </xf>
    <xf numFmtId="0" fontId="21" fillId="0" borderId="14" xfId="0" applyFont="1" applyBorder="1" applyAlignment="1">
      <alignment wrapText="1"/>
    </xf>
    <xf numFmtId="1" fontId="21" fillId="0" borderId="14" xfId="0" applyNumberFormat="1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11" fillId="0" borderId="14" xfId="0" applyNumberFormat="1" applyFont="1" applyBorder="1" applyAlignment="1">
      <alignment horizontal="right"/>
    </xf>
    <xf numFmtId="172" fontId="11" fillId="0" borderId="19" xfId="0" applyNumberFormat="1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46" fontId="8" fillId="0" borderId="14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4" fontId="11" fillId="0" borderId="14" xfId="53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4" fontId="3" fillId="0" borderId="27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2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14" fillId="0" borderId="28" xfId="0" applyFont="1" applyBorder="1" applyAlignment="1">
      <alignment/>
    </xf>
    <xf numFmtId="0" fontId="14" fillId="0" borderId="24" xfId="0" applyFont="1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 реестра мун.движ.имущ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view="pageBreakPreview" zoomScale="110" zoomScaleSheetLayoutView="110" zoomScalePageLayoutView="0" workbookViewId="0" topLeftCell="A1">
      <selection activeCell="L9" sqref="L9"/>
    </sheetView>
  </sheetViews>
  <sheetFormatPr defaultColWidth="9.140625" defaultRowHeight="12.75"/>
  <cols>
    <col min="1" max="1" width="6.00390625" style="0" customWidth="1"/>
    <col min="2" max="2" width="5.00390625" style="1" customWidth="1"/>
    <col min="3" max="3" width="19.28125" style="1" customWidth="1"/>
    <col min="4" max="4" width="27.140625" style="1" customWidth="1"/>
    <col min="5" max="5" width="15.8515625" style="1" customWidth="1"/>
    <col min="6" max="6" width="17.421875" style="1" customWidth="1"/>
    <col min="7" max="7" width="13.7109375" style="1" customWidth="1"/>
    <col min="8" max="8" width="12.28125" style="1" customWidth="1"/>
    <col min="9" max="9" width="12.421875" style="1" customWidth="1"/>
    <col min="10" max="10" width="14.00390625" style="1" customWidth="1"/>
    <col min="11" max="11" width="12.421875" style="1" customWidth="1"/>
    <col min="12" max="12" width="12.28125" style="1" customWidth="1"/>
    <col min="13" max="13" width="31.140625" style="1" customWidth="1"/>
    <col min="14" max="14" width="19.28125" style="1" customWidth="1"/>
    <col min="15" max="15" width="17.8515625" style="1" customWidth="1"/>
  </cols>
  <sheetData>
    <row r="1" spans="2:4" s="2" customFormat="1" ht="20.25" customHeight="1">
      <c r="B1" s="1"/>
      <c r="C1" s="1"/>
      <c r="D1" s="1"/>
    </row>
    <row r="2" spans="1:15" s="2" customFormat="1" ht="13.5" customHeight="1">
      <c r="A2" s="9"/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86.25" customHeight="1">
      <c r="A3" s="9"/>
      <c r="B3" s="10"/>
      <c r="C3" s="10"/>
      <c r="D3" s="167" t="s">
        <v>23</v>
      </c>
      <c r="E3" s="167"/>
      <c r="F3" s="167"/>
      <c r="G3" s="167"/>
      <c r="H3" s="167"/>
      <c r="L3" s="96"/>
      <c r="M3" s="169" t="s">
        <v>378</v>
      </c>
      <c r="N3" s="169"/>
      <c r="O3" s="169"/>
    </row>
    <row r="4" spans="1:15" s="2" customFormat="1" ht="15.75" customHeight="1">
      <c r="A4" s="9"/>
      <c r="B4" s="10"/>
      <c r="C4" s="168" t="s">
        <v>22</v>
      </c>
      <c r="D4" s="168"/>
      <c r="E4" s="168"/>
      <c r="F4" s="168"/>
      <c r="G4" s="168"/>
      <c r="H4" s="168"/>
      <c r="I4" s="96"/>
      <c r="J4" s="96"/>
      <c r="K4" s="96"/>
      <c r="L4" s="96"/>
      <c r="M4" s="96"/>
      <c r="N4" s="96"/>
      <c r="O4" s="96"/>
    </row>
    <row r="5" spans="1:15" s="2" customFormat="1" ht="15.75">
      <c r="A5" s="9"/>
      <c r="B5" s="10"/>
      <c r="C5" s="168" t="s">
        <v>3</v>
      </c>
      <c r="D5" s="168"/>
      <c r="E5" s="168"/>
      <c r="F5" s="168"/>
      <c r="G5" s="168"/>
      <c r="H5" s="168"/>
      <c r="I5" s="11"/>
      <c r="J5" s="11"/>
      <c r="K5" s="11"/>
      <c r="L5" s="11"/>
      <c r="M5" s="11"/>
      <c r="N5" s="11"/>
      <c r="O5" s="11"/>
    </row>
    <row r="6" spans="1:15" s="2" customFormat="1" ht="18" customHeight="1">
      <c r="A6" s="9"/>
      <c r="B6" s="149" t="s">
        <v>0</v>
      </c>
      <c r="C6" s="149" t="s">
        <v>24</v>
      </c>
      <c r="D6" s="149" t="s">
        <v>330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s="2" customFormat="1" ht="71.25" customHeight="1">
      <c r="A7" s="9"/>
      <c r="B7" s="149"/>
      <c r="C7" s="149"/>
      <c r="D7" s="149" t="s">
        <v>25</v>
      </c>
      <c r="E7" s="149" t="s">
        <v>124</v>
      </c>
      <c r="F7" s="156" t="s">
        <v>27</v>
      </c>
      <c r="G7" s="149" t="s">
        <v>26</v>
      </c>
      <c r="H7" s="150" t="s">
        <v>28</v>
      </c>
      <c r="I7" s="149" t="s">
        <v>2</v>
      </c>
      <c r="J7" s="150" t="s">
        <v>125</v>
      </c>
      <c r="K7" s="150" t="s">
        <v>29</v>
      </c>
      <c r="L7" s="150" t="s">
        <v>30</v>
      </c>
      <c r="M7" s="150" t="s">
        <v>1</v>
      </c>
      <c r="N7" s="150" t="s">
        <v>32</v>
      </c>
      <c r="O7" s="156" t="s">
        <v>33</v>
      </c>
    </row>
    <row r="8" spans="1:15" s="2" customFormat="1" ht="72" customHeight="1">
      <c r="A8" s="9"/>
      <c r="B8" s="149"/>
      <c r="C8" s="149"/>
      <c r="D8" s="149"/>
      <c r="E8" s="149"/>
      <c r="F8" s="157"/>
      <c r="G8" s="149"/>
      <c r="H8" s="151"/>
      <c r="I8" s="149"/>
      <c r="J8" s="151"/>
      <c r="K8" s="151"/>
      <c r="L8" s="152"/>
      <c r="M8" s="151"/>
      <c r="N8" s="161"/>
      <c r="O8" s="157"/>
    </row>
    <row r="9" spans="1:15" s="2" customFormat="1" ht="17.25" customHeight="1">
      <c r="A9" s="9"/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/>
      <c r="H9" s="72">
        <v>6</v>
      </c>
      <c r="I9" s="73"/>
      <c r="J9" s="73">
        <v>7</v>
      </c>
      <c r="K9" s="73">
        <v>8</v>
      </c>
      <c r="L9" s="73">
        <v>9</v>
      </c>
      <c r="M9" s="73">
        <v>10</v>
      </c>
      <c r="N9" s="73">
        <v>11</v>
      </c>
      <c r="O9" s="72">
        <v>12</v>
      </c>
    </row>
    <row r="10" spans="1:15" s="2" customFormat="1" ht="17.25" customHeight="1">
      <c r="A10" s="9"/>
      <c r="B10" s="72"/>
      <c r="C10" s="153" t="s">
        <v>126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15" s="2" customFormat="1" ht="17.25" customHeight="1">
      <c r="A11" s="9"/>
      <c r="B11" s="16"/>
      <c r="C11" s="153" t="s">
        <v>122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</row>
    <row r="12" spans="1:15" s="2" customFormat="1" ht="60">
      <c r="A12" s="9"/>
      <c r="B12" s="19">
        <v>1</v>
      </c>
      <c r="C12" s="21" t="s">
        <v>350</v>
      </c>
      <c r="D12" s="21" t="s">
        <v>343</v>
      </c>
      <c r="E12" s="142" t="s">
        <v>320</v>
      </c>
      <c r="F12" s="21" t="s">
        <v>35</v>
      </c>
      <c r="G12" s="24">
        <v>308280.16</v>
      </c>
      <c r="H12" s="110">
        <v>216529.5</v>
      </c>
      <c r="I12" s="111">
        <f>SUM(G12-H12)</f>
        <v>91750.65999999997</v>
      </c>
      <c r="J12" s="23"/>
      <c r="K12" s="23" t="s">
        <v>42</v>
      </c>
      <c r="L12" s="23"/>
      <c r="M12" s="21" t="s">
        <v>13</v>
      </c>
      <c r="N12" s="90" t="s">
        <v>196</v>
      </c>
      <c r="O12" s="21"/>
    </row>
    <row r="13" spans="1:15" s="2" customFormat="1" ht="60">
      <c r="A13" s="9"/>
      <c r="B13" s="19">
        <v>2</v>
      </c>
      <c r="C13" s="21" t="s">
        <v>351</v>
      </c>
      <c r="D13" s="21" t="s">
        <v>342</v>
      </c>
      <c r="E13" s="142">
        <v>11011100003</v>
      </c>
      <c r="F13" s="21" t="s">
        <v>36</v>
      </c>
      <c r="G13" s="45">
        <v>574266</v>
      </c>
      <c r="H13" s="112">
        <v>474815.84</v>
      </c>
      <c r="I13" s="111">
        <f aca="true" t="shared" si="0" ref="I13:I22">SUM(G13-H13)</f>
        <v>99450.15999999997</v>
      </c>
      <c r="J13" s="21"/>
      <c r="K13" s="21" t="s">
        <v>163</v>
      </c>
      <c r="L13" s="21"/>
      <c r="M13" s="21" t="s">
        <v>19</v>
      </c>
      <c r="N13" s="90" t="s">
        <v>196</v>
      </c>
      <c r="O13" s="21"/>
    </row>
    <row r="14" spans="1:15" s="2" customFormat="1" ht="60">
      <c r="A14" s="9"/>
      <c r="B14" s="19">
        <v>3</v>
      </c>
      <c r="C14" s="21" t="s">
        <v>352</v>
      </c>
      <c r="D14" s="21" t="s">
        <v>341</v>
      </c>
      <c r="E14" s="142" t="s">
        <v>319</v>
      </c>
      <c r="F14" s="21" t="s">
        <v>36</v>
      </c>
      <c r="G14" s="45">
        <v>574266</v>
      </c>
      <c r="H14" s="112">
        <v>474815.84</v>
      </c>
      <c r="I14" s="111">
        <f t="shared" si="0"/>
        <v>99450.15999999997</v>
      </c>
      <c r="J14" s="23"/>
      <c r="K14" s="23" t="s">
        <v>43</v>
      </c>
      <c r="L14" s="23"/>
      <c r="M14" s="21" t="s">
        <v>15</v>
      </c>
      <c r="N14" s="90" t="s">
        <v>196</v>
      </c>
      <c r="O14" s="21"/>
    </row>
    <row r="15" spans="1:15" s="2" customFormat="1" ht="60">
      <c r="A15" s="9"/>
      <c r="B15" s="19">
        <v>4</v>
      </c>
      <c r="C15" s="21" t="s">
        <v>353</v>
      </c>
      <c r="D15" s="21" t="s">
        <v>340</v>
      </c>
      <c r="E15" s="142" t="s">
        <v>325</v>
      </c>
      <c r="F15" s="21" t="s">
        <v>36</v>
      </c>
      <c r="G15" s="45">
        <v>574266</v>
      </c>
      <c r="H15" s="112">
        <v>474815.84</v>
      </c>
      <c r="I15" s="111">
        <f t="shared" si="0"/>
        <v>99450.15999999997</v>
      </c>
      <c r="J15" s="23"/>
      <c r="K15" s="23" t="s">
        <v>43</v>
      </c>
      <c r="L15" s="23"/>
      <c r="M15" s="21" t="s">
        <v>15</v>
      </c>
      <c r="N15" s="90" t="s">
        <v>196</v>
      </c>
      <c r="O15" s="23"/>
    </row>
    <row r="16" spans="1:15" s="2" customFormat="1" ht="62.25" customHeight="1">
      <c r="A16" s="9"/>
      <c r="B16" s="19">
        <v>5</v>
      </c>
      <c r="C16" s="21" t="s">
        <v>355</v>
      </c>
      <c r="D16" s="21" t="s">
        <v>354</v>
      </c>
      <c r="E16" s="87">
        <v>11011100009</v>
      </c>
      <c r="F16" s="21" t="s">
        <v>37</v>
      </c>
      <c r="G16" s="45">
        <v>479176.5</v>
      </c>
      <c r="H16" s="112">
        <v>479176.5</v>
      </c>
      <c r="I16" s="111">
        <f t="shared" si="0"/>
        <v>0</v>
      </c>
      <c r="J16" s="23"/>
      <c r="K16" s="23" t="s">
        <v>43</v>
      </c>
      <c r="L16" s="23"/>
      <c r="M16" s="21" t="s">
        <v>15</v>
      </c>
      <c r="N16" s="90" t="s">
        <v>196</v>
      </c>
      <c r="O16" s="21"/>
    </row>
    <row r="17" spans="1:15" s="2" customFormat="1" ht="60">
      <c r="A17" s="9"/>
      <c r="B17" s="19">
        <v>6</v>
      </c>
      <c r="C17" s="21" t="s">
        <v>356</v>
      </c>
      <c r="D17" s="21" t="s">
        <v>344</v>
      </c>
      <c r="E17" s="142" t="s">
        <v>326</v>
      </c>
      <c r="F17" s="21" t="s">
        <v>37</v>
      </c>
      <c r="G17" s="46">
        <v>479176.5</v>
      </c>
      <c r="H17" s="112">
        <v>470990.11</v>
      </c>
      <c r="I17" s="111">
        <f t="shared" si="0"/>
        <v>8186.390000000014</v>
      </c>
      <c r="J17" s="23"/>
      <c r="K17" s="23" t="s">
        <v>43</v>
      </c>
      <c r="L17" s="23"/>
      <c r="M17" s="21" t="s">
        <v>15</v>
      </c>
      <c r="N17" s="90" t="s">
        <v>196</v>
      </c>
      <c r="O17" s="21"/>
    </row>
    <row r="18" spans="1:15" s="2" customFormat="1" ht="60">
      <c r="A18" s="9"/>
      <c r="B18" s="19">
        <v>7</v>
      </c>
      <c r="C18" s="21" t="s">
        <v>357</v>
      </c>
      <c r="D18" s="21" t="s">
        <v>345</v>
      </c>
      <c r="E18" s="142" t="s">
        <v>324</v>
      </c>
      <c r="F18" s="21" t="s">
        <v>38</v>
      </c>
      <c r="G18" s="24">
        <v>167245.65</v>
      </c>
      <c r="H18" s="113">
        <v>167245.65</v>
      </c>
      <c r="I18" s="111">
        <f t="shared" si="0"/>
        <v>0</v>
      </c>
      <c r="J18" s="23"/>
      <c r="K18" s="23" t="s">
        <v>43</v>
      </c>
      <c r="L18" s="23"/>
      <c r="M18" s="21" t="s">
        <v>15</v>
      </c>
      <c r="N18" s="90" t="s">
        <v>196</v>
      </c>
      <c r="O18" s="21"/>
    </row>
    <row r="19" spans="1:15" s="2" customFormat="1" ht="60">
      <c r="A19" s="9"/>
      <c r="B19" s="19">
        <v>8</v>
      </c>
      <c r="C19" s="21" t="s">
        <v>358</v>
      </c>
      <c r="D19" s="21" t="s">
        <v>346</v>
      </c>
      <c r="E19" s="142">
        <v>11011100013</v>
      </c>
      <c r="F19" s="21" t="s">
        <v>37</v>
      </c>
      <c r="G19" s="21">
        <v>275013.75</v>
      </c>
      <c r="H19" s="112">
        <v>193148.59</v>
      </c>
      <c r="I19" s="111">
        <f t="shared" si="0"/>
        <v>81865.16</v>
      </c>
      <c r="J19" s="23"/>
      <c r="K19" s="23" t="s">
        <v>43</v>
      </c>
      <c r="L19" s="23"/>
      <c r="M19" s="21" t="s">
        <v>14</v>
      </c>
      <c r="N19" s="90" t="s">
        <v>196</v>
      </c>
      <c r="O19" s="21"/>
    </row>
    <row r="20" spans="1:15" s="2" customFormat="1" ht="60">
      <c r="A20" s="9"/>
      <c r="B20" s="19">
        <v>9</v>
      </c>
      <c r="C20" s="21" t="s">
        <v>359</v>
      </c>
      <c r="D20" s="21" t="s">
        <v>347</v>
      </c>
      <c r="E20" s="142" t="s">
        <v>323</v>
      </c>
      <c r="F20" s="21" t="s">
        <v>39</v>
      </c>
      <c r="G20" s="24">
        <v>275013.75</v>
      </c>
      <c r="H20" s="112">
        <v>193148.59</v>
      </c>
      <c r="I20" s="111">
        <f t="shared" si="0"/>
        <v>81865.16</v>
      </c>
      <c r="J20" s="23"/>
      <c r="K20" s="23" t="s">
        <v>43</v>
      </c>
      <c r="L20" s="23"/>
      <c r="M20" s="21" t="s">
        <v>15</v>
      </c>
      <c r="N20" s="90" t="s">
        <v>196</v>
      </c>
      <c r="O20" s="21"/>
    </row>
    <row r="21" spans="1:15" s="2" customFormat="1" ht="60">
      <c r="A21" s="9"/>
      <c r="B21" s="19">
        <v>10</v>
      </c>
      <c r="C21" s="21" t="s">
        <v>360</v>
      </c>
      <c r="D21" s="21" t="s">
        <v>348</v>
      </c>
      <c r="E21" s="142" t="s">
        <v>322</v>
      </c>
      <c r="F21" s="21" t="s">
        <v>40</v>
      </c>
      <c r="G21" s="45">
        <v>320694.15</v>
      </c>
      <c r="H21" s="110">
        <v>264573.13</v>
      </c>
      <c r="I21" s="111">
        <f t="shared" si="0"/>
        <v>56121.02000000002</v>
      </c>
      <c r="J21" s="23"/>
      <c r="K21" s="23" t="s">
        <v>43</v>
      </c>
      <c r="L21" s="25"/>
      <c r="M21" s="21" t="s">
        <v>15</v>
      </c>
      <c r="N21" s="90" t="s">
        <v>196</v>
      </c>
      <c r="O21" s="21"/>
    </row>
    <row r="22" spans="1:15" s="2" customFormat="1" ht="60.75" thickBot="1">
      <c r="A22" s="9"/>
      <c r="B22" s="19">
        <v>11</v>
      </c>
      <c r="C22" s="21" t="s">
        <v>361</v>
      </c>
      <c r="D22" s="21" t="s">
        <v>349</v>
      </c>
      <c r="E22" s="142" t="s">
        <v>321</v>
      </c>
      <c r="F22" s="129" t="s">
        <v>41</v>
      </c>
      <c r="G22" s="128">
        <v>215480.1</v>
      </c>
      <c r="H22" s="112">
        <v>206713.29</v>
      </c>
      <c r="I22" s="111">
        <f t="shared" si="0"/>
        <v>8766.809999999998</v>
      </c>
      <c r="J22" s="23"/>
      <c r="K22" s="25" t="s">
        <v>44</v>
      </c>
      <c r="L22" s="25"/>
      <c r="M22" s="21" t="s">
        <v>16</v>
      </c>
      <c r="N22" s="90" t="s">
        <v>196</v>
      </c>
      <c r="O22" s="21"/>
    </row>
    <row r="23" spans="1:15" s="2" customFormat="1" ht="24" customHeight="1" thickBot="1">
      <c r="A23" s="9"/>
      <c r="B23" s="29"/>
      <c r="C23" s="41" t="s">
        <v>11</v>
      </c>
      <c r="D23" s="51"/>
      <c r="E23" s="141"/>
      <c r="F23" s="51"/>
      <c r="G23" s="76">
        <f>SUM(G12:G22)</f>
        <v>4242878.56</v>
      </c>
      <c r="H23" s="76">
        <f>SUM(H12:H22)</f>
        <v>3615972.88</v>
      </c>
      <c r="I23" s="77">
        <f>SUM(I12:I22)</f>
        <v>626905.6799999999</v>
      </c>
      <c r="J23" s="109"/>
      <c r="K23" s="71"/>
      <c r="L23" s="71"/>
      <c r="M23" s="51"/>
      <c r="N23" s="35"/>
      <c r="O23" s="36"/>
    </row>
    <row r="24" spans="1:15" s="2" customFormat="1" ht="24" customHeight="1">
      <c r="A24" s="9"/>
      <c r="B24" s="19"/>
      <c r="C24" s="158" t="s">
        <v>123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0"/>
    </row>
    <row r="25" spans="1:15" s="2" customFormat="1" ht="77.25" customHeight="1">
      <c r="A25" s="9"/>
      <c r="B25" s="19">
        <v>1</v>
      </c>
      <c r="C25" s="20" t="s">
        <v>362</v>
      </c>
      <c r="D25" s="21" t="s">
        <v>4</v>
      </c>
      <c r="E25" s="143" t="s">
        <v>315</v>
      </c>
      <c r="F25" s="21" t="s">
        <v>199</v>
      </c>
      <c r="G25" s="22">
        <v>77591.17</v>
      </c>
      <c r="H25" s="22">
        <v>77591.17</v>
      </c>
      <c r="I25" s="111">
        <f>SUM(G25-H25)</f>
        <v>0</v>
      </c>
      <c r="J25" s="22"/>
      <c r="K25" s="23" t="s">
        <v>283</v>
      </c>
      <c r="L25" s="25"/>
      <c r="M25" s="116" t="s">
        <v>266</v>
      </c>
      <c r="N25" s="90" t="s">
        <v>196</v>
      </c>
      <c r="O25" s="26"/>
    </row>
    <row r="26" spans="1:15" s="2" customFormat="1" ht="75" customHeight="1">
      <c r="A26" s="9"/>
      <c r="B26" s="19">
        <v>2</v>
      </c>
      <c r="C26" s="20" t="s">
        <v>367</v>
      </c>
      <c r="D26" s="21" t="s">
        <v>31</v>
      </c>
      <c r="E26" s="143" t="s">
        <v>318</v>
      </c>
      <c r="F26" s="104" t="s">
        <v>200</v>
      </c>
      <c r="G26" s="40">
        <v>490106.2</v>
      </c>
      <c r="H26" s="40">
        <v>490106.2</v>
      </c>
      <c r="I26" s="111">
        <f>SUM(G26-H26)</f>
        <v>0</v>
      </c>
      <c r="J26" s="40"/>
      <c r="K26" s="23" t="s">
        <v>239</v>
      </c>
      <c r="L26" s="25"/>
      <c r="M26" s="116" t="s">
        <v>265</v>
      </c>
      <c r="N26" s="90" t="s">
        <v>196</v>
      </c>
      <c r="O26" s="26"/>
    </row>
    <row r="27" spans="1:15" s="2" customFormat="1" ht="50.25" customHeight="1">
      <c r="A27" s="9"/>
      <c r="B27" s="19">
        <v>3</v>
      </c>
      <c r="C27" s="30" t="s">
        <v>10</v>
      </c>
      <c r="D27" s="31" t="s">
        <v>34</v>
      </c>
      <c r="E27" s="67">
        <v>11011200003</v>
      </c>
      <c r="F27" s="31" t="s">
        <v>45</v>
      </c>
      <c r="G27" s="46">
        <v>4034777.63</v>
      </c>
      <c r="H27" s="102">
        <v>4034777.63</v>
      </c>
      <c r="I27" s="111">
        <f>SUM(G27-H27)</f>
        <v>0</v>
      </c>
      <c r="J27" s="33"/>
      <c r="K27" s="33" t="s">
        <v>43</v>
      </c>
      <c r="L27" s="33"/>
      <c r="M27" s="31" t="s">
        <v>18</v>
      </c>
      <c r="N27" s="90" t="s">
        <v>196</v>
      </c>
      <c r="O27" s="34"/>
    </row>
    <row r="28" spans="1:15" s="2" customFormat="1" ht="74.25" customHeight="1">
      <c r="A28" s="9"/>
      <c r="B28" s="29">
        <v>4</v>
      </c>
      <c r="C28" s="20" t="s">
        <v>181</v>
      </c>
      <c r="D28" s="21" t="s">
        <v>127</v>
      </c>
      <c r="E28" s="87" t="s">
        <v>317</v>
      </c>
      <c r="F28" s="21" t="s">
        <v>151</v>
      </c>
      <c r="G28" s="46">
        <v>853295.73</v>
      </c>
      <c r="H28" s="102">
        <v>231887.07</v>
      </c>
      <c r="I28" s="111">
        <f>SUM(G28-H28)</f>
        <v>621408.6599999999</v>
      </c>
      <c r="J28" s="25"/>
      <c r="K28" s="90" t="s">
        <v>285</v>
      </c>
      <c r="L28" s="25"/>
      <c r="M28" s="116" t="s">
        <v>284</v>
      </c>
      <c r="N28" s="90" t="s">
        <v>196</v>
      </c>
      <c r="O28" s="26"/>
    </row>
    <row r="29" spans="1:15" s="2" customFormat="1" ht="85.5" customHeight="1">
      <c r="A29" s="9"/>
      <c r="B29" s="29">
        <v>5</v>
      </c>
      <c r="C29" s="123" t="s">
        <v>366</v>
      </c>
      <c r="D29" s="21" t="s">
        <v>262</v>
      </c>
      <c r="E29" s="143" t="s">
        <v>316</v>
      </c>
      <c r="F29" s="43" t="s">
        <v>193</v>
      </c>
      <c r="G29" s="44">
        <v>1047479.7</v>
      </c>
      <c r="H29" s="44">
        <v>1047479.7</v>
      </c>
      <c r="I29" s="44">
        <v>0</v>
      </c>
      <c r="J29" s="44"/>
      <c r="K29" s="23" t="s">
        <v>238</v>
      </c>
      <c r="L29" s="23"/>
      <c r="M29" s="117" t="s">
        <v>286</v>
      </c>
      <c r="N29" s="118" t="s">
        <v>196</v>
      </c>
      <c r="O29" s="85"/>
    </row>
    <row r="30" spans="1:15" s="2" customFormat="1" ht="24" customHeight="1" thickBot="1">
      <c r="A30" s="9"/>
      <c r="B30" s="29"/>
      <c r="C30" s="74" t="s">
        <v>11</v>
      </c>
      <c r="D30" s="75"/>
      <c r="E30" s="75"/>
      <c r="F30" s="75"/>
      <c r="G30" s="76">
        <f>SUM(G25:G29)</f>
        <v>6503250.430000001</v>
      </c>
      <c r="H30" s="76">
        <f>SUM(H25:H29)</f>
        <v>5881841.7700000005</v>
      </c>
      <c r="I30" s="77">
        <f>SUM(I25:I29)</f>
        <v>621408.6599999999</v>
      </c>
      <c r="J30" s="77">
        <f>SUM(J25:J27)</f>
        <v>0</v>
      </c>
      <c r="K30" s="78"/>
      <c r="L30" s="78"/>
      <c r="M30" s="75"/>
      <c r="N30" s="78"/>
      <c r="O30" s="79"/>
    </row>
    <row r="31" spans="1:15" s="2" customFormat="1" ht="57" customHeight="1">
      <c r="A31" s="9"/>
      <c r="B31" s="19"/>
      <c r="C31" s="162" t="s">
        <v>49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4"/>
    </row>
    <row r="32" spans="1:15" s="2" customFormat="1" ht="66" customHeight="1">
      <c r="A32" s="9"/>
      <c r="B32" s="19">
        <v>1</v>
      </c>
      <c r="C32" s="21" t="s">
        <v>365</v>
      </c>
      <c r="D32" s="20" t="s">
        <v>153</v>
      </c>
      <c r="E32" s="87">
        <v>11011300004</v>
      </c>
      <c r="F32" s="21" t="s">
        <v>46</v>
      </c>
      <c r="G32" s="45">
        <v>21727</v>
      </c>
      <c r="H32" s="45">
        <v>21727</v>
      </c>
      <c r="I32" s="25">
        <v>0</v>
      </c>
      <c r="J32" s="24">
        <v>0</v>
      </c>
      <c r="K32" s="39" t="s">
        <v>47</v>
      </c>
      <c r="L32" s="25"/>
      <c r="M32" s="21" t="s">
        <v>17</v>
      </c>
      <c r="N32" s="90" t="s">
        <v>196</v>
      </c>
      <c r="O32" s="21"/>
    </row>
    <row r="33" spans="1:15" s="2" customFormat="1" ht="92.25" customHeight="1">
      <c r="A33" s="9"/>
      <c r="B33" s="19">
        <v>2</v>
      </c>
      <c r="C33" s="21" t="s">
        <v>363</v>
      </c>
      <c r="D33" s="21" t="s">
        <v>154</v>
      </c>
      <c r="E33" s="143" t="s">
        <v>313</v>
      </c>
      <c r="F33" s="21" t="s">
        <v>364</v>
      </c>
      <c r="G33" s="45">
        <v>13296</v>
      </c>
      <c r="H33" s="45">
        <v>13296</v>
      </c>
      <c r="I33" s="23">
        <v>0</v>
      </c>
      <c r="J33" s="24">
        <v>0</v>
      </c>
      <c r="K33" s="106">
        <v>43839</v>
      </c>
      <c r="L33" s="23"/>
      <c r="M33" s="116" t="s">
        <v>267</v>
      </c>
      <c r="N33" s="90" t="s">
        <v>196</v>
      </c>
      <c r="O33" s="21"/>
    </row>
    <row r="34" spans="1:15" s="2" customFormat="1" ht="87" customHeight="1">
      <c r="A34" s="9"/>
      <c r="B34" s="19">
        <v>3</v>
      </c>
      <c r="C34" s="21" t="s">
        <v>5</v>
      </c>
      <c r="D34" s="20" t="s">
        <v>154</v>
      </c>
      <c r="E34" s="87" t="s">
        <v>314</v>
      </c>
      <c r="F34" s="43" t="s">
        <v>237</v>
      </c>
      <c r="G34" s="45">
        <v>45000</v>
      </c>
      <c r="H34" s="45">
        <v>45000</v>
      </c>
      <c r="I34" s="23">
        <v>0</v>
      </c>
      <c r="J34" s="24">
        <v>0</v>
      </c>
      <c r="K34" s="42" t="s">
        <v>240</v>
      </c>
      <c r="L34" s="23"/>
      <c r="M34" s="117" t="s">
        <v>268</v>
      </c>
      <c r="N34" s="90" t="s">
        <v>196</v>
      </c>
      <c r="O34" s="26"/>
    </row>
    <row r="35" spans="1:15" s="2" customFormat="1" ht="61.5" customHeight="1">
      <c r="A35" s="9"/>
      <c r="B35" s="19">
        <v>4</v>
      </c>
      <c r="C35" s="21" t="s">
        <v>6</v>
      </c>
      <c r="D35" s="20" t="s">
        <v>34</v>
      </c>
      <c r="E35" s="87">
        <v>11011300007</v>
      </c>
      <c r="F35" s="43" t="s">
        <v>48</v>
      </c>
      <c r="G35" s="45">
        <v>70717</v>
      </c>
      <c r="H35" s="45">
        <v>70717</v>
      </c>
      <c r="I35" s="25">
        <v>0</v>
      </c>
      <c r="J35" s="24">
        <v>0</v>
      </c>
      <c r="K35" s="39" t="s">
        <v>47</v>
      </c>
      <c r="L35" s="25"/>
      <c r="M35" s="21" t="s">
        <v>17</v>
      </c>
      <c r="N35" s="90" t="s">
        <v>196</v>
      </c>
      <c r="O35" s="26"/>
    </row>
    <row r="36" spans="1:15" s="2" customFormat="1" ht="63" customHeight="1">
      <c r="A36" s="9"/>
      <c r="B36" s="19">
        <v>5</v>
      </c>
      <c r="C36" s="21" t="s">
        <v>7</v>
      </c>
      <c r="D36" s="20" t="s">
        <v>34</v>
      </c>
      <c r="E36" s="87">
        <v>11011300008</v>
      </c>
      <c r="F36" s="43" t="s">
        <v>48</v>
      </c>
      <c r="G36" s="45">
        <v>45000</v>
      </c>
      <c r="H36" s="45">
        <v>45000</v>
      </c>
      <c r="I36" s="25">
        <v>0</v>
      </c>
      <c r="J36" s="24">
        <v>0</v>
      </c>
      <c r="K36" s="39" t="s">
        <v>47</v>
      </c>
      <c r="L36" s="25"/>
      <c r="M36" s="21" t="s">
        <v>17</v>
      </c>
      <c r="N36" s="90" t="s">
        <v>196</v>
      </c>
      <c r="O36" s="26"/>
    </row>
    <row r="37" spans="1:15" s="2" customFormat="1" ht="60" customHeight="1">
      <c r="A37" s="9"/>
      <c r="B37" s="19">
        <v>6</v>
      </c>
      <c r="C37" s="21" t="s">
        <v>8</v>
      </c>
      <c r="D37" s="21" t="s">
        <v>155</v>
      </c>
      <c r="E37" s="87">
        <v>11011300009</v>
      </c>
      <c r="F37" s="43" t="s">
        <v>50</v>
      </c>
      <c r="G37" s="45">
        <v>28000</v>
      </c>
      <c r="H37" s="45">
        <v>28000</v>
      </c>
      <c r="I37" s="23">
        <v>0</v>
      </c>
      <c r="J37" s="24">
        <v>0</v>
      </c>
      <c r="K37" s="39" t="s">
        <v>47</v>
      </c>
      <c r="L37" s="23"/>
      <c r="M37" s="21" t="s">
        <v>17</v>
      </c>
      <c r="N37" s="90" t="s">
        <v>196</v>
      </c>
      <c r="O37" s="27"/>
    </row>
    <row r="38" spans="1:15" s="2" customFormat="1" ht="66.75" customHeight="1">
      <c r="A38" s="9"/>
      <c r="B38" s="19">
        <v>7</v>
      </c>
      <c r="C38" s="21" t="s">
        <v>368</v>
      </c>
      <c r="D38" s="21" t="s">
        <v>34</v>
      </c>
      <c r="E38" s="87">
        <v>11011300010</v>
      </c>
      <c r="F38" s="43" t="s">
        <v>51</v>
      </c>
      <c r="G38" s="46">
        <v>145500</v>
      </c>
      <c r="H38" s="46">
        <v>145500</v>
      </c>
      <c r="I38" s="23">
        <v>0</v>
      </c>
      <c r="J38" s="21">
        <v>0</v>
      </c>
      <c r="K38" s="39" t="s">
        <v>47</v>
      </c>
      <c r="L38" s="23"/>
      <c r="M38" s="21" t="s">
        <v>17</v>
      </c>
      <c r="N38" s="90" t="s">
        <v>196</v>
      </c>
      <c r="O38" s="28"/>
    </row>
    <row r="39" spans="1:15" s="2" customFormat="1" ht="58.5" customHeight="1">
      <c r="A39" s="9"/>
      <c r="B39" s="19">
        <v>8</v>
      </c>
      <c r="C39" s="21" t="s">
        <v>12</v>
      </c>
      <c r="D39" s="21" t="s">
        <v>34</v>
      </c>
      <c r="E39" s="87">
        <v>11011300011</v>
      </c>
      <c r="F39" s="43" t="s">
        <v>52</v>
      </c>
      <c r="G39" s="46">
        <v>49373</v>
      </c>
      <c r="H39" s="46">
        <v>49373</v>
      </c>
      <c r="I39" s="23">
        <v>0</v>
      </c>
      <c r="J39" s="21">
        <v>0</v>
      </c>
      <c r="K39" s="39" t="s">
        <v>47</v>
      </c>
      <c r="L39" s="23"/>
      <c r="M39" s="21" t="s">
        <v>17</v>
      </c>
      <c r="N39" s="90" t="s">
        <v>196</v>
      </c>
      <c r="O39" s="28"/>
    </row>
    <row r="40" spans="1:15" s="2" customFormat="1" ht="62.25" customHeight="1">
      <c r="A40" s="9"/>
      <c r="B40" s="19">
        <v>9</v>
      </c>
      <c r="C40" s="21" t="s">
        <v>9</v>
      </c>
      <c r="D40" s="21" t="s">
        <v>34</v>
      </c>
      <c r="E40" s="87">
        <v>11011300012</v>
      </c>
      <c r="F40" s="43" t="s">
        <v>52</v>
      </c>
      <c r="G40" s="102">
        <v>313674</v>
      </c>
      <c r="H40" s="102">
        <v>313674</v>
      </c>
      <c r="I40" s="23">
        <v>0</v>
      </c>
      <c r="J40" s="21">
        <v>0</v>
      </c>
      <c r="K40" s="39" t="s">
        <v>47</v>
      </c>
      <c r="L40" s="23"/>
      <c r="M40" s="21" t="s">
        <v>17</v>
      </c>
      <c r="N40" s="90" t="s">
        <v>196</v>
      </c>
      <c r="O40" s="28"/>
    </row>
    <row r="41" spans="1:15" s="2" customFormat="1" ht="129.75" customHeight="1">
      <c r="A41" s="9"/>
      <c r="B41" s="19">
        <v>10</v>
      </c>
      <c r="C41" s="87" t="s">
        <v>20</v>
      </c>
      <c r="D41" s="21" t="s">
        <v>182</v>
      </c>
      <c r="E41" s="87">
        <v>11011300029</v>
      </c>
      <c r="F41" s="43" t="s">
        <v>55</v>
      </c>
      <c r="G41" s="46">
        <v>253278</v>
      </c>
      <c r="H41" s="114">
        <v>157595.2</v>
      </c>
      <c r="I41" s="115">
        <f>SUM(G41-H41)</f>
        <v>95682.79999999999</v>
      </c>
      <c r="J41" s="23">
        <v>0</v>
      </c>
      <c r="K41" s="23" t="s">
        <v>54</v>
      </c>
      <c r="L41" s="23"/>
      <c r="M41" s="117" t="s">
        <v>263</v>
      </c>
      <c r="N41" s="90" t="s">
        <v>196</v>
      </c>
      <c r="O41" s="28"/>
    </row>
    <row r="42" spans="1:15" s="2" customFormat="1" ht="108.75" customHeight="1">
      <c r="A42" s="9"/>
      <c r="B42" s="19">
        <v>11</v>
      </c>
      <c r="C42" s="67" t="s">
        <v>21</v>
      </c>
      <c r="D42" s="31" t="s">
        <v>183</v>
      </c>
      <c r="E42" s="67">
        <v>11011300030</v>
      </c>
      <c r="F42" s="49" t="s">
        <v>56</v>
      </c>
      <c r="G42" s="105">
        <v>269455</v>
      </c>
      <c r="H42" s="114">
        <v>167660.64</v>
      </c>
      <c r="I42" s="115">
        <f>SUM(G42-H42)</f>
        <v>101794.35999999999</v>
      </c>
      <c r="J42" s="32">
        <v>0</v>
      </c>
      <c r="K42" s="32" t="s">
        <v>54</v>
      </c>
      <c r="L42" s="32"/>
      <c r="M42" s="116" t="s">
        <v>53</v>
      </c>
      <c r="N42" s="90" t="s">
        <v>196</v>
      </c>
      <c r="O42" s="47"/>
    </row>
    <row r="43" spans="1:15" s="2" customFormat="1" ht="81.75" customHeight="1">
      <c r="A43" s="9"/>
      <c r="B43" s="29">
        <v>12</v>
      </c>
      <c r="C43" s="48" t="s">
        <v>131</v>
      </c>
      <c r="D43" s="31" t="s">
        <v>132</v>
      </c>
      <c r="E43" s="87" t="s">
        <v>133</v>
      </c>
      <c r="F43" s="49" t="s">
        <v>152</v>
      </c>
      <c r="G43" s="50">
        <v>0</v>
      </c>
      <c r="H43" s="50">
        <v>0</v>
      </c>
      <c r="I43" s="99">
        <f>SUM(G43-H43)</f>
        <v>0</v>
      </c>
      <c r="J43" s="32">
        <v>0</v>
      </c>
      <c r="K43" s="32"/>
      <c r="L43" s="32"/>
      <c r="M43" s="116" t="s">
        <v>287</v>
      </c>
      <c r="N43" s="90" t="s">
        <v>196</v>
      </c>
      <c r="O43" s="47"/>
    </row>
    <row r="44" spans="1:15" s="2" customFormat="1" ht="25.5" customHeight="1">
      <c r="A44" s="9"/>
      <c r="B44" s="29"/>
      <c r="C44" s="81" t="s">
        <v>11</v>
      </c>
      <c r="D44" s="60"/>
      <c r="E44" s="60"/>
      <c r="F44" s="82"/>
      <c r="G44" s="83">
        <f>SUM(G32:G43)</f>
        <v>1255020</v>
      </c>
      <c r="H44" s="83">
        <f>SUM(H32:H43)</f>
        <v>1057542.8399999999</v>
      </c>
      <c r="I44" s="70">
        <f>SUM(I32:I43)</f>
        <v>197477.15999999997</v>
      </c>
      <c r="J44" s="84"/>
      <c r="K44" s="84"/>
      <c r="L44" s="84"/>
      <c r="M44" s="82"/>
      <c r="N44" s="84"/>
      <c r="O44" s="62"/>
    </row>
    <row r="45" spans="1:15" s="2" customFormat="1" ht="41.25" customHeight="1">
      <c r="A45" s="9"/>
      <c r="B45" s="29"/>
      <c r="C45" s="162" t="s">
        <v>129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4"/>
    </row>
    <row r="46" spans="1:15" s="2" customFormat="1" ht="75.75" customHeight="1">
      <c r="A46" s="9"/>
      <c r="B46" s="29">
        <v>1</v>
      </c>
      <c r="C46" s="80" t="s">
        <v>130</v>
      </c>
      <c r="D46" s="21" t="s">
        <v>127</v>
      </c>
      <c r="E46" s="87" t="s">
        <v>310</v>
      </c>
      <c r="F46" s="87" t="s">
        <v>150</v>
      </c>
      <c r="G46" s="87">
        <v>237442.45</v>
      </c>
      <c r="H46" s="87">
        <v>0</v>
      </c>
      <c r="I46" s="87">
        <v>237442.45</v>
      </c>
      <c r="J46" s="87">
        <v>237442.45</v>
      </c>
      <c r="K46" s="87">
        <v>2016</v>
      </c>
      <c r="L46" s="86"/>
      <c r="M46" s="116" t="s">
        <v>288</v>
      </c>
      <c r="N46" s="90" t="s">
        <v>196</v>
      </c>
      <c r="O46" s="85"/>
    </row>
    <row r="47" spans="1:15" s="2" customFormat="1" ht="73.5" customHeight="1">
      <c r="A47" s="9"/>
      <c r="B47" s="29">
        <v>2</v>
      </c>
      <c r="C47" s="80" t="s">
        <v>130</v>
      </c>
      <c r="D47" s="21" t="s">
        <v>132</v>
      </c>
      <c r="E47" s="87" t="s">
        <v>134</v>
      </c>
      <c r="F47" s="87" t="s">
        <v>135</v>
      </c>
      <c r="G47" s="87">
        <v>1</v>
      </c>
      <c r="H47" s="87">
        <v>0</v>
      </c>
      <c r="I47" s="87">
        <v>1</v>
      </c>
      <c r="J47" s="87">
        <v>1</v>
      </c>
      <c r="K47" s="87">
        <v>2016</v>
      </c>
      <c r="L47" s="86"/>
      <c r="M47" s="116" t="s">
        <v>289</v>
      </c>
      <c r="N47" s="90" t="s">
        <v>196</v>
      </c>
      <c r="O47" s="85"/>
    </row>
    <row r="48" spans="1:15" s="2" customFormat="1" ht="69.75" customHeight="1">
      <c r="A48" s="9"/>
      <c r="B48" s="29">
        <v>3</v>
      </c>
      <c r="C48" s="80" t="s">
        <v>164</v>
      </c>
      <c r="D48" s="21" t="s">
        <v>165</v>
      </c>
      <c r="E48" s="87" t="s">
        <v>369</v>
      </c>
      <c r="F48" s="43" t="s">
        <v>166</v>
      </c>
      <c r="G48" s="101">
        <v>3458530.42</v>
      </c>
      <c r="H48" s="44"/>
      <c r="I48" s="101">
        <v>3458530.42</v>
      </c>
      <c r="J48" s="101">
        <v>3458530.42</v>
      </c>
      <c r="K48" s="98">
        <v>42984</v>
      </c>
      <c r="L48" s="92"/>
      <c r="M48" s="116" t="s">
        <v>269</v>
      </c>
      <c r="N48" s="90" t="s">
        <v>196</v>
      </c>
      <c r="O48" s="85"/>
    </row>
    <row r="49" spans="1:15" s="2" customFormat="1" ht="61.5" customHeight="1">
      <c r="A49" s="9"/>
      <c r="B49" s="29">
        <v>4</v>
      </c>
      <c r="C49" s="80" t="s">
        <v>164</v>
      </c>
      <c r="D49" s="21" t="s">
        <v>165</v>
      </c>
      <c r="E49" s="87" t="s">
        <v>370</v>
      </c>
      <c r="F49" s="43" t="s">
        <v>167</v>
      </c>
      <c r="G49" s="101">
        <v>5803109.47</v>
      </c>
      <c r="H49" s="44"/>
      <c r="I49" s="101">
        <v>5803109.47</v>
      </c>
      <c r="J49" s="101">
        <v>5803109.47</v>
      </c>
      <c r="K49" s="98">
        <v>42984</v>
      </c>
      <c r="L49" s="92"/>
      <c r="M49" s="116" t="s">
        <v>270</v>
      </c>
      <c r="N49" s="90" t="s">
        <v>196</v>
      </c>
      <c r="O49" s="85"/>
    </row>
    <row r="50" spans="1:15" s="2" customFormat="1" ht="67.5" customHeight="1">
      <c r="A50" s="9"/>
      <c r="B50" s="29">
        <v>5</v>
      </c>
      <c r="C50" s="87" t="s">
        <v>164</v>
      </c>
      <c r="D50" s="21" t="s">
        <v>165</v>
      </c>
      <c r="E50" s="87" t="s">
        <v>371</v>
      </c>
      <c r="F50" s="43" t="s">
        <v>184</v>
      </c>
      <c r="G50" s="97">
        <v>1417264.04</v>
      </c>
      <c r="H50" s="87"/>
      <c r="I50" s="97">
        <v>1417264.04</v>
      </c>
      <c r="J50" s="97">
        <v>1417264.04</v>
      </c>
      <c r="K50" s="98">
        <v>42984</v>
      </c>
      <c r="L50" s="86"/>
      <c r="M50" s="116" t="s">
        <v>271</v>
      </c>
      <c r="N50" s="90" t="s">
        <v>196</v>
      </c>
      <c r="O50" s="85"/>
    </row>
    <row r="51" spans="1:15" s="2" customFormat="1" ht="71.25" customHeight="1">
      <c r="A51" s="9"/>
      <c r="B51" s="29">
        <v>6</v>
      </c>
      <c r="C51" s="87" t="s">
        <v>164</v>
      </c>
      <c r="D51" s="21" t="s">
        <v>165</v>
      </c>
      <c r="E51" s="87" t="s">
        <v>372</v>
      </c>
      <c r="F51" s="43" t="s">
        <v>185</v>
      </c>
      <c r="G51" s="97">
        <v>725519.28</v>
      </c>
      <c r="H51" s="87"/>
      <c r="I51" s="97">
        <v>725519.28</v>
      </c>
      <c r="J51" s="97">
        <v>725519.28</v>
      </c>
      <c r="K51" s="98">
        <v>42984</v>
      </c>
      <c r="L51" s="86"/>
      <c r="M51" s="116" t="s">
        <v>272</v>
      </c>
      <c r="N51" s="90" t="s">
        <v>196</v>
      </c>
      <c r="O51" s="85"/>
    </row>
    <row r="52" spans="1:15" s="2" customFormat="1" ht="93" customHeight="1">
      <c r="A52" s="9"/>
      <c r="B52" s="29">
        <v>7</v>
      </c>
      <c r="C52" s="87" t="s">
        <v>189</v>
      </c>
      <c r="D52" s="21" t="s">
        <v>165</v>
      </c>
      <c r="E52" s="87" t="s">
        <v>373</v>
      </c>
      <c r="F52" s="43" t="s">
        <v>186</v>
      </c>
      <c r="G52" s="46">
        <v>598879.45</v>
      </c>
      <c r="H52" s="46"/>
      <c r="I52" s="46">
        <v>598879.45</v>
      </c>
      <c r="J52" s="46">
        <v>598879.45</v>
      </c>
      <c r="K52" s="98">
        <v>42984</v>
      </c>
      <c r="L52" s="92"/>
      <c r="M52" s="116" t="s">
        <v>273</v>
      </c>
      <c r="N52" s="90" t="s">
        <v>196</v>
      </c>
      <c r="O52" s="85"/>
    </row>
    <row r="53" spans="1:15" s="2" customFormat="1" ht="90.75" customHeight="1">
      <c r="A53" s="9"/>
      <c r="B53" s="29">
        <v>8</v>
      </c>
      <c r="C53" s="87" t="s">
        <v>189</v>
      </c>
      <c r="D53" s="21" t="s">
        <v>165</v>
      </c>
      <c r="E53" s="87" t="s">
        <v>374</v>
      </c>
      <c r="F53" s="43" t="s">
        <v>187</v>
      </c>
      <c r="G53" s="46">
        <v>1174703.16</v>
      </c>
      <c r="H53" s="46"/>
      <c r="I53" s="46">
        <v>1174703.16</v>
      </c>
      <c r="J53" s="46">
        <v>1174703.16</v>
      </c>
      <c r="K53" s="98">
        <v>42984</v>
      </c>
      <c r="L53" s="92"/>
      <c r="M53" s="116" t="s">
        <v>274</v>
      </c>
      <c r="N53" s="90" t="s">
        <v>196</v>
      </c>
      <c r="O53" s="85"/>
    </row>
    <row r="54" spans="1:15" s="2" customFormat="1" ht="92.25" customHeight="1">
      <c r="A54" s="9"/>
      <c r="B54" s="29">
        <v>9</v>
      </c>
      <c r="C54" s="87" t="s">
        <v>190</v>
      </c>
      <c r="D54" s="21" t="s">
        <v>165</v>
      </c>
      <c r="E54" s="87" t="s">
        <v>375</v>
      </c>
      <c r="F54" s="43" t="s">
        <v>188</v>
      </c>
      <c r="G54" s="46">
        <v>169740.94</v>
      </c>
      <c r="H54" s="46"/>
      <c r="I54" s="46">
        <v>169740.94</v>
      </c>
      <c r="J54" s="46">
        <v>169740.94</v>
      </c>
      <c r="K54" s="98">
        <v>42984</v>
      </c>
      <c r="L54" s="92"/>
      <c r="M54" s="116" t="s">
        <v>275</v>
      </c>
      <c r="N54" s="90" t="s">
        <v>196</v>
      </c>
      <c r="O54" s="85"/>
    </row>
    <row r="55" spans="1:15" s="2" customFormat="1" ht="76.5" customHeight="1">
      <c r="A55" s="9"/>
      <c r="B55" s="29">
        <v>10</v>
      </c>
      <c r="C55" s="87" t="s">
        <v>130</v>
      </c>
      <c r="D55" s="21" t="s">
        <v>194</v>
      </c>
      <c r="E55" s="87" t="s">
        <v>312</v>
      </c>
      <c r="F55" s="87" t="s">
        <v>195</v>
      </c>
      <c r="G55" s="97">
        <v>739947.3</v>
      </c>
      <c r="H55" s="46"/>
      <c r="I55" s="97">
        <v>739947.3</v>
      </c>
      <c r="J55" s="97">
        <v>739947.3</v>
      </c>
      <c r="K55" s="98">
        <v>43819</v>
      </c>
      <c r="L55" s="92"/>
      <c r="M55" s="116" t="s">
        <v>276</v>
      </c>
      <c r="N55" s="90" t="s">
        <v>196</v>
      </c>
      <c r="O55" s="85"/>
    </row>
    <row r="56" spans="1:15" s="2" customFormat="1" ht="65.25" customHeight="1">
      <c r="A56" s="9"/>
      <c r="B56" s="29">
        <v>11</v>
      </c>
      <c r="C56" s="87" t="s">
        <v>130</v>
      </c>
      <c r="D56" s="21" t="s">
        <v>197</v>
      </c>
      <c r="E56" s="87" t="s">
        <v>311</v>
      </c>
      <c r="F56" s="87" t="s">
        <v>198</v>
      </c>
      <c r="G56" s="97">
        <v>327430.02</v>
      </c>
      <c r="H56" s="46"/>
      <c r="I56" s="97">
        <v>327430.02</v>
      </c>
      <c r="J56" s="97">
        <v>327430.02</v>
      </c>
      <c r="K56" s="98">
        <v>43819</v>
      </c>
      <c r="L56" s="92"/>
      <c r="M56" s="116" t="s">
        <v>277</v>
      </c>
      <c r="N56" s="90" t="s">
        <v>196</v>
      </c>
      <c r="O56" s="85"/>
    </row>
    <row r="57" spans="1:15" s="2" customFormat="1" ht="25.5" customHeight="1">
      <c r="A57" s="9"/>
      <c r="B57" s="29"/>
      <c r="C57" s="103" t="s">
        <v>11</v>
      </c>
      <c r="D57" s="21"/>
      <c r="E57" s="21"/>
      <c r="F57" s="43"/>
      <c r="G57" s="83">
        <f>SUM(G46:G56)</f>
        <v>14652567.529999997</v>
      </c>
      <c r="H57" s="46"/>
      <c r="I57" s="83">
        <f>SUM(I46:I56)</f>
        <v>14652567.529999997</v>
      </c>
      <c r="J57" s="83">
        <f>SUM(J46:J56)</f>
        <v>14652567.529999997</v>
      </c>
      <c r="K57" s="98"/>
      <c r="L57" s="92"/>
      <c r="M57" s="31"/>
      <c r="N57" s="90"/>
      <c r="O57" s="85"/>
    </row>
    <row r="58" spans="1:15" s="2" customFormat="1" ht="25.5" customHeight="1">
      <c r="A58" s="9"/>
      <c r="B58" s="29"/>
      <c r="C58" s="81" t="s">
        <v>191</v>
      </c>
      <c r="D58" s="60"/>
      <c r="E58" s="60"/>
      <c r="F58" s="82"/>
      <c r="G58" s="83">
        <f>G57+G44+G30+G23</f>
        <v>26653716.519999996</v>
      </c>
      <c r="H58" s="83">
        <f>H57+H44+H30+H23</f>
        <v>10555357.49</v>
      </c>
      <c r="I58" s="83">
        <f>I57+I44+I30+I23</f>
        <v>16098359.029999997</v>
      </c>
      <c r="J58" s="83">
        <f>J57+J44+J30+J23</f>
        <v>14652567.529999997</v>
      </c>
      <c r="K58" s="23"/>
      <c r="L58" s="23"/>
      <c r="M58" s="31"/>
      <c r="N58" s="23"/>
      <c r="O58" s="85"/>
    </row>
    <row r="59" spans="1:15" s="2" customFormat="1" ht="49.5" customHeight="1">
      <c r="A59" s="9"/>
      <c r="B59" s="29"/>
      <c r="C59" s="81" t="s">
        <v>192</v>
      </c>
      <c r="D59" s="21"/>
      <c r="E59" s="21"/>
      <c r="F59" s="43"/>
      <c r="G59" s="83">
        <f>G58</f>
        <v>26653716.519999996</v>
      </c>
      <c r="H59" s="83">
        <f>H58</f>
        <v>10555357.49</v>
      </c>
      <c r="I59" s="83">
        <f>I58</f>
        <v>16098359.029999997</v>
      </c>
      <c r="J59" s="83">
        <f>J58</f>
        <v>14652567.529999997</v>
      </c>
      <c r="K59" s="23"/>
      <c r="L59" s="23"/>
      <c r="M59" s="21"/>
      <c r="N59" s="23"/>
      <c r="O59" s="85"/>
    </row>
    <row r="60" spans="2:15" s="2" customFormat="1" ht="31.5" customHeight="1" hidden="1">
      <c r="B60" s="8"/>
      <c r="C60" s="80"/>
      <c r="D60" s="21"/>
      <c r="E60" s="21"/>
      <c r="F60" s="43"/>
      <c r="G60" s="44"/>
      <c r="H60" s="44"/>
      <c r="I60" s="44"/>
      <c r="J60" s="44"/>
      <c r="K60" s="23"/>
      <c r="L60" s="23"/>
      <c r="M60" s="31"/>
      <c r="N60" s="23"/>
      <c r="O60" s="28"/>
    </row>
    <row r="61" spans="2:15" s="2" customFormat="1" ht="31.5" customHeight="1" hidden="1">
      <c r="B61" s="4"/>
      <c r="C61" s="12"/>
      <c r="D61" s="12"/>
      <c r="E61" s="12"/>
      <c r="F61" s="12"/>
      <c r="G61" s="12"/>
      <c r="H61" s="13"/>
      <c r="I61" s="14"/>
      <c r="J61" s="14"/>
      <c r="K61" s="14"/>
      <c r="L61" s="14"/>
      <c r="M61" s="14"/>
      <c r="N61" s="14"/>
      <c r="O61" s="15"/>
    </row>
    <row r="62" spans="2:15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2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s="2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2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2" customFormat="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2" customFormat="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s="2" customFormat="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2" customFormat="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2" customFormat="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2" customFormat="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s="2" customFormat="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s="2" customFormat="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s="2" customFormat="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s="2" customFormat="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s="2" customFormat="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s="2" customFormat="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s="2" customFormat="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s="2" customFormat="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s="2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s="2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s="2" customFormat="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s="2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s="2" customFormat="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s="2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s="2" customFormat="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s="2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s="2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s="2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s="2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s="2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s="2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s="2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s="2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s="2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s="2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s="2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s="2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s="2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s="2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s="2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s="2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s="2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s="2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s="2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s="2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s="2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s="2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s="2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s="2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s="2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s="2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s="2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s="2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s="2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s="2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s="2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s="2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s="2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s="2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s="2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s="2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s="2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s="2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s="2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s="2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s="2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s="2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s="2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s="2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s="2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s="2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s="2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s="2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s="2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s="2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s="2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s="2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s="2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s="2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s="2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s="2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s="2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s="2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s="2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s="2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s="2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s="2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s="2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s="2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s="2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s="2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s="2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s="2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s="2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s="2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s="2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s="2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s="2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s="2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s="2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s="2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s="2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s="2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s="2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s="2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</sheetData>
  <sheetProtection selectLockedCells="1" selectUnlockedCells="1"/>
  <mergeCells count="24">
    <mergeCell ref="C45:O45"/>
    <mergeCell ref="D3:H3"/>
    <mergeCell ref="C4:H4"/>
    <mergeCell ref="E7:E8"/>
    <mergeCell ref="H7:H8"/>
    <mergeCell ref="D6:O6"/>
    <mergeCell ref="D7:D8"/>
    <mergeCell ref="C5:H5"/>
    <mergeCell ref="M7:M8"/>
    <mergeCell ref="M3:O3"/>
    <mergeCell ref="C24:O24"/>
    <mergeCell ref="N7:N8"/>
    <mergeCell ref="O7:O8"/>
    <mergeCell ref="C31:O31"/>
    <mergeCell ref="C6:C8"/>
    <mergeCell ref="C11:O11"/>
    <mergeCell ref="I7:I8"/>
    <mergeCell ref="B6:B8"/>
    <mergeCell ref="J7:J8"/>
    <mergeCell ref="G7:G8"/>
    <mergeCell ref="L7:L8"/>
    <mergeCell ref="K7:K8"/>
    <mergeCell ref="C10:O10"/>
    <mergeCell ref="F7:F8"/>
  </mergeCells>
  <printOptions/>
  <pageMargins left="0.2755905511811024" right="0.1968503937007874" top="0.1968503937007874" bottom="0.1968503937007874" header="0.11811023622047245" footer="0.5118110236220472"/>
  <pageSetup horizontalDpi="300" verticalDpi="300" orientation="landscape" paperSize="9" scale="62" r:id="rId1"/>
  <rowBreaks count="1" manualBreakCount="1">
    <brk id="34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view="pageBreakPreview" zoomScale="130" zoomScaleSheetLayoutView="130" zoomScalePageLayoutView="0" workbookViewId="0" topLeftCell="A1">
      <selection activeCell="J7" sqref="J7:J8"/>
    </sheetView>
  </sheetViews>
  <sheetFormatPr defaultColWidth="9.140625" defaultRowHeight="12.75"/>
  <cols>
    <col min="1" max="1" width="6.00390625" style="0" customWidth="1"/>
    <col min="2" max="2" width="4.28125" style="1" customWidth="1"/>
    <col min="3" max="3" width="39.7109375" style="1" bestFit="1" customWidth="1"/>
    <col min="4" max="4" width="18.7109375" style="1" customWidth="1"/>
    <col min="5" max="5" width="12.00390625" style="1" customWidth="1"/>
    <col min="6" max="6" width="13.57421875" style="1" customWidth="1"/>
    <col min="7" max="7" width="15.140625" style="1" customWidth="1"/>
    <col min="8" max="8" width="13.00390625" style="1" customWidth="1"/>
    <col min="9" max="9" width="14.7109375" style="1" customWidth="1"/>
    <col min="10" max="10" width="19.8515625" style="1" customWidth="1"/>
    <col min="11" max="11" width="16.7109375" style="1" customWidth="1"/>
    <col min="12" max="12" width="13.00390625" style="1" customWidth="1"/>
  </cols>
  <sheetData>
    <row r="1" spans="2:4" s="2" customFormat="1" ht="20.25" customHeight="1">
      <c r="B1" s="1"/>
      <c r="C1" s="1"/>
      <c r="D1" s="1"/>
    </row>
    <row r="2" spans="1:12" s="2" customFormat="1" ht="13.5" customHeight="1">
      <c r="A2" s="9"/>
      <c r="B2" s="10"/>
      <c r="C2" s="10"/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80.25" customHeight="1">
      <c r="A3" s="9"/>
      <c r="B3" s="10"/>
      <c r="C3" s="10"/>
      <c r="D3" s="167" t="s">
        <v>119</v>
      </c>
      <c r="E3" s="167"/>
      <c r="F3" s="167"/>
      <c r="G3" s="167"/>
      <c r="H3" s="167"/>
      <c r="I3" s="167"/>
      <c r="J3" s="169" t="s">
        <v>377</v>
      </c>
      <c r="K3" s="169"/>
      <c r="L3" s="169"/>
    </row>
    <row r="4" spans="1:12" s="2" customFormat="1" ht="15.75" customHeight="1">
      <c r="A4" s="9"/>
      <c r="B4" s="10"/>
      <c r="C4" s="168" t="s">
        <v>22</v>
      </c>
      <c r="D4" s="168"/>
      <c r="E4" s="168"/>
      <c r="F4" s="168"/>
      <c r="G4" s="168"/>
      <c r="H4" s="168"/>
      <c r="I4" s="168"/>
      <c r="J4" s="169"/>
      <c r="K4" s="169"/>
      <c r="L4" s="169"/>
    </row>
    <row r="5" spans="1:12" s="2" customFormat="1" ht="15.75">
      <c r="A5" s="9"/>
      <c r="B5" s="10"/>
      <c r="C5" s="168" t="s">
        <v>3</v>
      </c>
      <c r="D5" s="168"/>
      <c r="E5" s="168"/>
      <c r="F5" s="168"/>
      <c r="G5" s="168"/>
      <c r="H5" s="168"/>
      <c r="I5" s="168"/>
      <c r="J5" s="11"/>
      <c r="K5" s="11"/>
      <c r="L5" s="11"/>
    </row>
    <row r="6" spans="1:15" s="2" customFormat="1" ht="18" customHeight="1">
      <c r="A6" s="9"/>
      <c r="B6" s="176" t="s">
        <v>0</v>
      </c>
      <c r="C6" s="149" t="s">
        <v>61</v>
      </c>
      <c r="D6" s="149" t="s">
        <v>330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s="2" customFormat="1" ht="71.25" customHeight="1">
      <c r="A7" s="9"/>
      <c r="B7" s="176"/>
      <c r="C7" s="149"/>
      <c r="D7" s="149" t="s">
        <v>57</v>
      </c>
      <c r="E7" s="149" t="s">
        <v>59</v>
      </c>
      <c r="F7" s="149" t="s">
        <v>26</v>
      </c>
      <c r="G7" s="150" t="s">
        <v>28</v>
      </c>
      <c r="H7" s="149" t="s">
        <v>2</v>
      </c>
      <c r="I7" s="149" t="s">
        <v>58</v>
      </c>
      <c r="J7" s="150" t="s">
        <v>1</v>
      </c>
      <c r="K7" s="150" t="s">
        <v>32</v>
      </c>
      <c r="L7" s="174" t="s">
        <v>60</v>
      </c>
      <c r="M7" s="146"/>
      <c r="N7" s="146"/>
      <c r="O7" s="147"/>
    </row>
    <row r="8" spans="1:15" s="2" customFormat="1" ht="12.75" customHeight="1">
      <c r="A8" s="9"/>
      <c r="B8" s="176"/>
      <c r="C8" s="149"/>
      <c r="D8" s="149"/>
      <c r="E8" s="149"/>
      <c r="F8" s="149"/>
      <c r="G8" s="151"/>
      <c r="H8" s="149"/>
      <c r="I8" s="149"/>
      <c r="J8" s="151"/>
      <c r="K8" s="161"/>
      <c r="L8" s="175"/>
      <c r="M8" s="146"/>
      <c r="N8" s="146"/>
      <c r="O8" s="147"/>
    </row>
    <row r="9" spans="1:12" s="2" customFormat="1" ht="17.25" customHeight="1">
      <c r="A9" s="9"/>
      <c r="B9" s="16">
        <v>1</v>
      </c>
      <c r="C9" s="17">
        <v>2</v>
      </c>
      <c r="D9" s="17">
        <v>3</v>
      </c>
      <c r="E9" s="17">
        <v>4</v>
      </c>
      <c r="F9" s="18">
        <v>5</v>
      </c>
      <c r="G9" s="18">
        <v>6</v>
      </c>
      <c r="H9" s="18"/>
      <c r="I9" s="18">
        <v>7</v>
      </c>
      <c r="J9" s="66">
        <v>8</v>
      </c>
      <c r="K9" s="66">
        <v>9</v>
      </c>
      <c r="L9" s="17">
        <v>10</v>
      </c>
    </row>
    <row r="10" spans="1:12" s="2" customFormat="1" ht="17.25" customHeight="1">
      <c r="A10" s="9"/>
      <c r="B10" s="16"/>
      <c r="C10" s="153" t="s">
        <v>126</v>
      </c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s="2" customFormat="1" ht="17.25" customHeight="1">
      <c r="A11" s="9"/>
      <c r="B11" s="16"/>
      <c r="C11" s="153" t="s">
        <v>307</v>
      </c>
      <c r="D11" s="165"/>
      <c r="E11" s="165"/>
      <c r="F11" s="165"/>
      <c r="G11" s="165"/>
      <c r="H11" s="165"/>
      <c r="I11" s="165"/>
      <c r="J11" s="165"/>
      <c r="K11" s="166"/>
      <c r="L11" s="131"/>
    </row>
    <row r="12" spans="1:12" s="2" customFormat="1" ht="24.75" customHeight="1">
      <c r="A12" s="9"/>
      <c r="B12" s="19">
        <v>1</v>
      </c>
      <c r="C12" s="21" t="s">
        <v>62</v>
      </c>
      <c r="D12" s="21" t="s">
        <v>63</v>
      </c>
      <c r="E12" s="21">
        <v>1</v>
      </c>
      <c r="F12" s="46">
        <v>91685</v>
      </c>
      <c r="G12" s="46">
        <v>91685</v>
      </c>
      <c r="H12" s="99">
        <f aca="true" t="shared" si="0" ref="H12:H51">SUM(F12-G12)</f>
        <v>0</v>
      </c>
      <c r="I12" s="52">
        <v>38509</v>
      </c>
      <c r="J12" s="117" t="s">
        <v>64</v>
      </c>
      <c r="K12" s="118" t="s">
        <v>196</v>
      </c>
      <c r="L12" s="21"/>
    </row>
    <row r="13" spans="1:12" s="2" customFormat="1" ht="32.25" customHeight="1">
      <c r="A13" s="9"/>
      <c r="B13" s="19">
        <v>2</v>
      </c>
      <c r="C13" s="21" t="s">
        <v>66</v>
      </c>
      <c r="D13" s="21" t="s">
        <v>67</v>
      </c>
      <c r="E13" s="21">
        <v>1</v>
      </c>
      <c r="F13" s="46">
        <v>4999</v>
      </c>
      <c r="G13" s="46">
        <v>4999</v>
      </c>
      <c r="H13" s="99">
        <f t="shared" si="0"/>
        <v>0</v>
      </c>
      <c r="I13" s="53">
        <v>42366</v>
      </c>
      <c r="J13" s="117" t="s">
        <v>64</v>
      </c>
      <c r="K13" s="118" t="s">
        <v>196</v>
      </c>
      <c r="L13" s="21"/>
    </row>
    <row r="14" spans="1:12" s="2" customFormat="1" ht="29.25" customHeight="1">
      <c r="A14" s="9"/>
      <c r="B14" s="19">
        <v>3</v>
      </c>
      <c r="C14" s="21" t="s">
        <v>68</v>
      </c>
      <c r="D14" s="21" t="s">
        <v>72</v>
      </c>
      <c r="E14" s="21">
        <v>1</v>
      </c>
      <c r="F14" s="46">
        <v>5510</v>
      </c>
      <c r="G14" s="46">
        <v>5510</v>
      </c>
      <c r="H14" s="99">
        <f t="shared" si="0"/>
        <v>0</v>
      </c>
      <c r="I14" s="55">
        <v>40719</v>
      </c>
      <c r="J14" s="117" t="s">
        <v>64</v>
      </c>
      <c r="K14" s="118" t="s">
        <v>196</v>
      </c>
      <c r="L14" s="21"/>
    </row>
    <row r="15" spans="1:12" s="2" customFormat="1" ht="32.25" customHeight="1">
      <c r="A15" s="9"/>
      <c r="B15" s="19">
        <v>4</v>
      </c>
      <c r="C15" s="21" t="s">
        <v>69</v>
      </c>
      <c r="D15" s="21" t="s">
        <v>73</v>
      </c>
      <c r="E15" s="21">
        <v>1</v>
      </c>
      <c r="F15" s="50">
        <v>4230</v>
      </c>
      <c r="G15" s="50">
        <v>4230</v>
      </c>
      <c r="H15" s="99">
        <f t="shared" si="0"/>
        <v>0</v>
      </c>
      <c r="I15" s="55">
        <v>41253</v>
      </c>
      <c r="J15" s="117" t="s">
        <v>64</v>
      </c>
      <c r="K15" s="118" t="s">
        <v>196</v>
      </c>
      <c r="L15" s="21"/>
    </row>
    <row r="16" spans="1:12" s="2" customFormat="1" ht="31.5" customHeight="1">
      <c r="A16" s="9"/>
      <c r="B16" s="19">
        <v>5</v>
      </c>
      <c r="C16" s="31" t="s">
        <v>70</v>
      </c>
      <c r="D16" s="21" t="s">
        <v>65</v>
      </c>
      <c r="E16" s="31">
        <v>1</v>
      </c>
      <c r="F16" s="50">
        <v>32500</v>
      </c>
      <c r="G16" s="50">
        <v>32500</v>
      </c>
      <c r="H16" s="99">
        <f t="shared" si="0"/>
        <v>0</v>
      </c>
      <c r="I16" s="56" t="s">
        <v>75</v>
      </c>
      <c r="J16" s="117" t="s">
        <v>64</v>
      </c>
      <c r="K16" s="118" t="s">
        <v>196</v>
      </c>
      <c r="L16" s="34"/>
    </row>
    <row r="17" spans="1:12" s="2" customFormat="1" ht="24" customHeight="1">
      <c r="A17" s="9"/>
      <c r="B17" s="29">
        <v>6</v>
      </c>
      <c r="C17" s="20" t="s">
        <v>71</v>
      </c>
      <c r="D17" s="21" t="s">
        <v>74</v>
      </c>
      <c r="E17" s="21">
        <v>1</v>
      </c>
      <c r="F17" s="46">
        <v>8800</v>
      </c>
      <c r="G17" s="46">
        <v>8800</v>
      </c>
      <c r="H17" s="99">
        <f t="shared" si="0"/>
        <v>0</v>
      </c>
      <c r="I17" s="57">
        <v>41450</v>
      </c>
      <c r="J17" s="117" t="s">
        <v>64</v>
      </c>
      <c r="K17" s="118" t="s">
        <v>196</v>
      </c>
      <c r="L17" s="26"/>
    </row>
    <row r="18" spans="1:12" s="2" customFormat="1" ht="39" customHeight="1">
      <c r="A18" s="9"/>
      <c r="B18" s="19">
        <v>7</v>
      </c>
      <c r="C18" s="38" t="s">
        <v>76</v>
      </c>
      <c r="D18" s="21" t="s">
        <v>79</v>
      </c>
      <c r="E18" s="37">
        <v>1</v>
      </c>
      <c r="F18" s="46">
        <v>7750</v>
      </c>
      <c r="G18" s="46">
        <v>7750</v>
      </c>
      <c r="H18" s="99">
        <f t="shared" si="0"/>
        <v>0</v>
      </c>
      <c r="I18" s="58">
        <v>42054</v>
      </c>
      <c r="J18" s="117" t="s">
        <v>64</v>
      </c>
      <c r="K18" s="118" t="s">
        <v>196</v>
      </c>
      <c r="L18" s="54"/>
    </row>
    <row r="19" spans="1:12" s="2" customFormat="1" ht="40.5" customHeight="1">
      <c r="A19" s="9"/>
      <c r="B19" s="19">
        <v>8</v>
      </c>
      <c r="C19" s="20" t="s">
        <v>77</v>
      </c>
      <c r="D19" s="21" t="s">
        <v>80</v>
      </c>
      <c r="E19" s="21">
        <v>1</v>
      </c>
      <c r="F19" s="46">
        <v>13400</v>
      </c>
      <c r="G19" s="46">
        <v>13400</v>
      </c>
      <c r="H19" s="99">
        <f t="shared" si="0"/>
        <v>0</v>
      </c>
      <c r="I19" s="59" t="s">
        <v>78</v>
      </c>
      <c r="J19" s="117" t="s">
        <v>64</v>
      </c>
      <c r="K19" s="118" t="s">
        <v>196</v>
      </c>
      <c r="L19" s="26"/>
    </row>
    <row r="20" spans="1:12" s="2" customFormat="1" ht="23.25" customHeight="1">
      <c r="A20" s="9"/>
      <c r="B20" s="19">
        <v>9</v>
      </c>
      <c r="C20" s="126" t="s">
        <v>120</v>
      </c>
      <c r="D20" s="31" t="s">
        <v>173</v>
      </c>
      <c r="E20" s="31">
        <v>1</v>
      </c>
      <c r="F20" s="69">
        <v>4965</v>
      </c>
      <c r="G20" s="69">
        <v>4965</v>
      </c>
      <c r="H20" s="99">
        <f>SUM(F20-G20)</f>
        <v>0</v>
      </c>
      <c r="I20" s="56" t="s">
        <v>121</v>
      </c>
      <c r="J20" s="117" t="s">
        <v>64</v>
      </c>
      <c r="K20" s="118" t="s">
        <v>196</v>
      </c>
      <c r="L20" s="132"/>
    </row>
    <row r="21" spans="1:12" s="2" customFormat="1" ht="29.25" customHeight="1">
      <c r="A21" s="9"/>
      <c r="B21" s="19">
        <v>10</v>
      </c>
      <c r="C21" s="126" t="s">
        <v>136</v>
      </c>
      <c r="D21" s="31" t="s">
        <v>137</v>
      </c>
      <c r="E21" s="31">
        <v>1</v>
      </c>
      <c r="F21" s="69">
        <v>60156</v>
      </c>
      <c r="G21" s="69">
        <v>51562.08</v>
      </c>
      <c r="H21" s="99">
        <f>SUM(F21-G21)</f>
        <v>8593.919999999998</v>
      </c>
      <c r="I21" s="88" t="s">
        <v>149</v>
      </c>
      <c r="J21" s="117" t="s">
        <v>64</v>
      </c>
      <c r="K21" s="118" t="s">
        <v>196</v>
      </c>
      <c r="L21" s="132"/>
    </row>
    <row r="22" spans="1:12" s="2" customFormat="1" ht="24.75" customHeight="1">
      <c r="A22" s="9"/>
      <c r="B22" s="19">
        <v>11</v>
      </c>
      <c r="C22" s="126" t="s">
        <v>331</v>
      </c>
      <c r="D22" s="31" t="s">
        <v>174</v>
      </c>
      <c r="E22" s="31">
        <v>1</v>
      </c>
      <c r="F22" s="69">
        <v>5350</v>
      </c>
      <c r="G22" s="69">
        <v>5350</v>
      </c>
      <c r="H22" s="99">
        <f aca="true" t="shared" si="1" ref="H22:H33">SUM(F22-G22)</f>
        <v>0</v>
      </c>
      <c r="I22" s="56" t="s">
        <v>138</v>
      </c>
      <c r="J22" s="116" t="s">
        <v>128</v>
      </c>
      <c r="K22" s="118" t="s">
        <v>196</v>
      </c>
      <c r="L22" s="132"/>
    </row>
    <row r="23" spans="1:12" s="2" customFormat="1" ht="24.75" customHeight="1">
      <c r="A23" s="9"/>
      <c r="B23" s="19">
        <v>12</v>
      </c>
      <c r="C23" s="126" t="s">
        <v>168</v>
      </c>
      <c r="D23" s="31" t="s">
        <v>278</v>
      </c>
      <c r="E23" s="31">
        <v>1</v>
      </c>
      <c r="F23" s="69">
        <v>10699</v>
      </c>
      <c r="G23" s="69">
        <v>10699</v>
      </c>
      <c r="H23" s="99">
        <f t="shared" si="1"/>
        <v>0</v>
      </c>
      <c r="I23" s="56" t="s">
        <v>169</v>
      </c>
      <c r="J23" s="116" t="s">
        <v>170</v>
      </c>
      <c r="K23" s="118" t="s">
        <v>196</v>
      </c>
      <c r="L23" s="132"/>
    </row>
    <row r="24" spans="1:12" s="2" customFormat="1" ht="24.75" customHeight="1">
      <c r="A24" s="9"/>
      <c r="B24" s="19">
        <v>13</v>
      </c>
      <c r="C24" s="127" t="s">
        <v>251</v>
      </c>
      <c r="D24" s="21" t="s">
        <v>257</v>
      </c>
      <c r="E24" s="31">
        <v>1</v>
      </c>
      <c r="F24" s="46">
        <v>13044</v>
      </c>
      <c r="G24" s="46">
        <v>13044</v>
      </c>
      <c r="H24" s="99">
        <f t="shared" si="1"/>
        <v>0</v>
      </c>
      <c r="I24" s="121">
        <v>44656</v>
      </c>
      <c r="J24" s="116" t="s">
        <v>252</v>
      </c>
      <c r="K24" s="118" t="s">
        <v>196</v>
      </c>
      <c r="L24" s="132"/>
    </row>
    <row r="25" spans="1:12" s="2" customFormat="1" ht="24.75" customHeight="1">
      <c r="A25" s="9"/>
      <c r="B25" s="19">
        <v>14</v>
      </c>
      <c r="C25" s="127" t="s">
        <v>253</v>
      </c>
      <c r="D25" s="21" t="s">
        <v>258</v>
      </c>
      <c r="E25" s="31">
        <v>1</v>
      </c>
      <c r="F25" s="46">
        <v>94999</v>
      </c>
      <c r="G25" s="46">
        <v>94999</v>
      </c>
      <c r="H25" s="99">
        <f t="shared" si="1"/>
        <v>0</v>
      </c>
      <c r="I25" s="121">
        <v>44902</v>
      </c>
      <c r="J25" s="116" t="s">
        <v>254</v>
      </c>
      <c r="K25" s="118" t="s">
        <v>196</v>
      </c>
      <c r="L25" s="132"/>
    </row>
    <row r="26" spans="1:12" s="2" customFormat="1" ht="24.75" customHeight="1">
      <c r="A26" s="9"/>
      <c r="B26" s="19">
        <v>15</v>
      </c>
      <c r="C26" s="127" t="s">
        <v>255</v>
      </c>
      <c r="D26" s="21" t="s">
        <v>259</v>
      </c>
      <c r="E26" s="31">
        <v>1</v>
      </c>
      <c r="F26" s="46">
        <v>52999</v>
      </c>
      <c r="G26" s="46">
        <v>52999</v>
      </c>
      <c r="H26" s="99">
        <f t="shared" si="1"/>
        <v>0</v>
      </c>
      <c r="I26" s="121">
        <v>44902</v>
      </c>
      <c r="J26" s="116" t="s">
        <v>254</v>
      </c>
      <c r="K26" s="118" t="s">
        <v>196</v>
      </c>
      <c r="L26" s="132"/>
    </row>
    <row r="27" spans="1:12" s="2" customFormat="1" ht="30" customHeight="1">
      <c r="A27" s="9"/>
      <c r="B27" s="19">
        <v>16</v>
      </c>
      <c r="C27" s="127" t="s">
        <v>256</v>
      </c>
      <c r="D27" s="21" t="s">
        <v>260</v>
      </c>
      <c r="E27" s="31">
        <v>1</v>
      </c>
      <c r="F27" s="46">
        <v>12999</v>
      </c>
      <c r="G27" s="46">
        <v>12999</v>
      </c>
      <c r="H27" s="99">
        <f t="shared" si="1"/>
        <v>0</v>
      </c>
      <c r="I27" s="121">
        <v>44902</v>
      </c>
      <c r="J27" s="116" t="s">
        <v>254</v>
      </c>
      <c r="K27" s="118" t="s">
        <v>196</v>
      </c>
      <c r="L27" s="132"/>
    </row>
    <row r="28" spans="1:12" s="2" customFormat="1" ht="32.25" customHeight="1">
      <c r="A28" s="9"/>
      <c r="B28" s="19">
        <v>17</v>
      </c>
      <c r="C28" s="127" t="s">
        <v>256</v>
      </c>
      <c r="D28" s="21" t="s">
        <v>261</v>
      </c>
      <c r="E28" s="31">
        <v>1</v>
      </c>
      <c r="F28" s="46">
        <v>12999</v>
      </c>
      <c r="G28" s="46">
        <v>12999</v>
      </c>
      <c r="H28" s="99">
        <f t="shared" si="1"/>
        <v>0</v>
      </c>
      <c r="I28" s="121">
        <v>44902</v>
      </c>
      <c r="J28" s="116" t="s">
        <v>254</v>
      </c>
      <c r="K28" s="118" t="s">
        <v>196</v>
      </c>
      <c r="L28" s="132"/>
    </row>
    <row r="29" spans="1:12" s="2" customFormat="1" ht="24.75" customHeight="1">
      <c r="A29" s="9"/>
      <c r="B29" s="19">
        <v>18</v>
      </c>
      <c r="C29" s="127" t="s">
        <v>157</v>
      </c>
      <c r="D29" s="127" t="s">
        <v>279</v>
      </c>
      <c r="E29" s="93">
        <v>1</v>
      </c>
      <c r="F29" s="95">
        <v>32230</v>
      </c>
      <c r="G29" s="95">
        <v>32230</v>
      </c>
      <c r="H29" s="99">
        <f t="shared" si="1"/>
        <v>0</v>
      </c>
      <c r="I29" s="94">
        <v>41858</v>
      </c>
      <c r="J29" s="119" t="s">
        <v>282</v>
      </c>
      <c r="K29" s="118" t="s">
        <v>196</v>
      </c>
      <c r="L29" s="132"/>
    </row>
    <row r="30" spans="1:12" s="2" customFormat="1" ht="24.75" customHeight="1">
      <c r="A30" s="9"/>
      <c r="B30" s="19">
        <v>19</v>
      </c>
      <c r="C30" s="127" t="s">
        <v>172</v>
      </c>
      <c r="D30" s="130" t="s">
        <v>280</v>
      </c>
      <c r="E30" s="31">
        <v>1</v>
      </c>
      <c r="F30" s="69">
        <v>14590</v>
      </c>
      <c r="G30" s="69">
        <v>14590</v>
      </c>
      <c r="H30" s="99">
        <f t="shared" si="1"/>
        <v>0</v>
      </c>
      <c r="I30" s="56" t="s">
        <v>171</v>
      </c>
      <c r="J30" s="122" t="s">
        <v>282</v>
      </c>
      <c r="K30" s="118" t="s">
        <v>196</v>
      </c>
      <c r="L30" s="132"/>
    </row>
    <row r="31" spans="1:12" s="2" customFormat="1" ht="18" customHeight="1">
      <c r="A31" s="9"/>
      <c r="B31" s="19"/>
      <c r="C31" s="138" t="s">
        <v>264</v>
      </c>
      <c r="D31" s="60"/>
      <c r="E31" s="60"/>
      <c r="F31" s="70">
        <f>SUM(F12:F30)</f>
        <v>483904</v>
      </c>
      <c r="G31" s="70">
        <f>SUM(G12:G30)</f>
        <v>475310.08</v>
      </c>
      <c r="H31" s="145">
        <f t="shared" si="1"/>
        <v>8593.919999999984</v>
      </c>
      <c r="I31" s="139"/>
      <c r="J31" s="136"/>
      <c r="K31" s="137"/>
      <c r="L31" s="140"/>
    </row>
    <row r="32" spans="1:12" s="2" customFormat="1" ht="18" customHeight="1">
      <c r="A32" s="9"/>
      <c r="B32" s="19"/>
      <c r="C32" s="170" t="s">
        <v>309</v>
      </c>
      <c r="D32" s="154"/>
      <c r="E32" s="154"/>
      <c r="F32" s="154"/>
      <c r="G32" s="154"/>
      <c r="H32" s="154"/>
      <c r="I32" s="154"/>
      <c r="J32" s="154"/>
      <c r="K32" s="155"/>
      <c r="L32" s="28"/>
    </row>
    <row r="33" spans="1:12" s="2" customFormat="1" ht="26.25" customHeight="1">
      <c r="A33" s="9"/>
      <c r="B33" s="19">
        <v>1</v>
      </c>
      <c r="C33" s="127" t="s">
        <v>156</v>
      </c>
      <c r="D33" s="127" t="s">
        <v>281</v>
      </c>
      <c r="E33" s="93">
        <v>1</v>
      </c>
      <c r="F33" s="95">
        <v>498601</v>
      </c>
      <c r="G33" s="95">
        <v>498601</v>
      </c>
      <c r="H33" s="99">
        <f t="shared" si="1"/>
        <v>0</v>
      </c>
      <c r="I33" s="94">
        <v>41264</v>
      </c>
      <c r="J33" s="119" t="s">
        <v>282</v>
      </c>
      <c r="K33" s="118" t="s">
        <v>196</v>
      </c>
      <c r="L33" s="91"/>
    </row>
    <row r="34" spans="1:12" s="2" customFormat="1" ht="51" customHeight="1">
      <c r="A34" s="9"/>
      <c r="B34" s="19">
        <v>2</v>
      </c>
      <c r="C34" s="144" t="s">
        <v>333</v>
      </c>
      <c r="D34" s="127" t="s">
        <v>332</v>
      </c>
      <c r="E34" s="93">
        <v>1</v>
      </c>
      <c r="F34" s="95">
        <v>1698900</v>
      </c>
      <c r="G34" s="95">
        <v>0</v>
      </c>
      <c r="H34" s="99">
        <v>1698900</v>
      </c>
      <c r="I34" s="94">
        <v>45280</v>
      </c>
      <c r="J34" s="119" t="s">
        <v>334</v>
      </c>
      <c r="K34" s="118" t="s">
        <v>196</v>
      </c>
      <c r="L34" s="91"/>
    </row>
    <row r="35" spans="1:12" s="2" customFormat="1" ht="18" customHeight="1">
      <c r="A35" s="9"/>
      <c r="B35" s="19"/>
      <c r="C35" s="138" t="s">
        <v>264</v>
      </c>
      <c r="D35" s="60"/>
      <c r="E35" s="60"/>
      <c r="F35" s="70">
        <f>SUM(F33:F34)</f>
        <v>2197501</v>
      </c>
      <c r="G35" s="70">
        <f>SUM(G33:G34)</f>
        <v>498601</v>
      </c>
      <c r="H35" s="145">
        <f>SUM(F35-G35)</f>
        <v>1698900</v>
      </c>
      <c r="I35" s="139"/>
      <c r="J35" s="136"/>
      <c r="K35" s="137"/>
      <c r="L35" s="62"/>
    </row>
    <row r="36" spans="1:12" s="2" customFormat="1" ht="18" customHeight="1">
      <c r="A36" s="9"/>
      <c r="B36" s="19"/>
      <c r="C36" s="170" t="s">
        <v>308</v>
      </c>
      <c r="D36" s="154"/>
      <c r="E36" s="154"/>
      <c r="F36" s="154"/>
      <c r="G36" s="154"/>
      <c r="H36" s="154"/>
      <c r="I36" s="154"/>
      <c r="J36" s="154"/>
      <c r="K36" s="155"/>
      <c r="L36" s="132"/>
    </row>
    <row r="37" spans="1:12" s="2" customFormat="1" ht="44.25" customHeight="1">
      <c r="A37" s="9"/>
      <c r="B37" s="19">
        <v>1</v>
      </c>
      <c r="C37" s="37" t="s">
        <v>81</v>
      </c>
      <c r="D37" s="21" t="s">
        <v>97</v>
      </c>
      <c r="E37" s="21">
        <v>1</v>
      </c>
      <c r="F37" s="68">
        <v>25038</v>
      </c>
      <c r="G37" s="68">
        <v>25038</v>
      </c>
      <c r="H37" s="99">
        <f t="shared" si="0"/>
        <v>0</v>
      </c>
      <c r="I37" s="63" t="s">
        <v>98</v>
      </c>
      <c r="J37" s="117" t="s">
        <v>64</v>
      </c>
      <c r="K37" s="118" t="s">
        <v>196</v>
      </c>
      <c r="L37" s="37"/>
    </row>
    <row r="38" spans="1:12" s="2" customFormat="1" ht="36.75" customHeight="1">
      <c r="A38" s="9"/>
      <c r="B38" s="19">
        <v>2</v>
      </c>
      <c r="C38" s="21" t="s">
        <v>82</v>
      </c>
      <c r="D38" s="21" t="s">
        <v>99</v>
      </c>
      <c r="E38" s="21">
        <v>1</v>
      </c>
      <c r="F38" s="46">
        <v>27820</v>
      </c>
      <c r="G38" s="46">
        <v>27820</v>
      </c>
      <c r="H38" s="99">
        <f t="shared" si="0"/>
        <v>0</v>
      </c>
      <c r="I38" s="63" t="s">
        <v>98</v>
      </c>
      <c r="J38" s="117" t="s">
        <v>64</v>
      </c>
      <c r="K38" s="118" t="s">
        <v>196</v>
      </c>
      <c r="L38" s="21"/>
    </row>
    <row r="39" spans="1:12" s="2" customFormat="1" ht="27.75" customHeight="1">
      <c r="A39" s="9"/>
      <c r="B39" s="19">
        <v>3</v>
      </c>
      <c r="C39" s="21" t="s">
        <v>83</v>
      </c>
      <c r="D39" s="21" t="s">
        <v>100</v>
      </c>
      <c r="E39" s="21">
        <v>1</v>
      </c>
      <c r="F39" s="46">
        <v>18190</v>
      </c>
      <c r="G39" s="46">
        <v>18190</v>
      </c>
      <c r="H39" s="99">
        <f t="shared" si="0"/>
        <v>0</v>
      </c>
      <c r="I39" s="63" t="s">
        <v>98</v>
      </c>
      <c r="J39" s="117" t="s">
        <v>64</v>
      </c>
      <c r="K39" s="118" t="s">
        <v>196</v>
      </c>
      <c r="L39" s="21"/>
    </row>
    <row r="40" spans="1:12" s="2" customFormat="1" ht="29.25" customHeight="1">
      <c r="A40" s="9"/>
      <c r="B40" s="19">
        <v>4</v>
      </c>
      <c r="C40" s="21" t="s">
        <v>84</v>
      </c>
      <c r="D40" s="21" t="s">
        <v>101</v>
      </c>
      <c r="E40" s="21">
        <v>1</v>
      </c>
      <c r="F40" s="68">
        <v>15515</v>
      </c>
      <c r="G40" s="68">
        <v>15515</v>
      </c>
      <c r="H40" s="99">
        <f t="shared" si="0"/>
        <v>0</v>
      </c>
      <c r="I40" s="63" t="s">
        <v>98</v>
      </c>
      <c r="J40" s="117" t="s">
        <v>64</v>
      </c>
      <c r="K40" s="118" t="s">
        <v>196</v>
      </c>
      <c r="L40" s="26"/>
    </row>
    <row r="41" spans="1:12" s="2" customFormat="1" ht="27" customHeight="1">
      <c r="A41" s="9"/>
      <c r="B41" s="19">
        <v>5</v>
      </c>
      <c r="C41" s="21" t="s">
        <v>85</v>
      </c>
      <c r="D41" s="21" t="s">
        <v>102</v>
      </c>
      <c r="E41" s="21">
        <v>1</v>
      </c>
      <c r="F41" s="68">
        <v>11641.6</v>
      </c>
      <c r="G41" s="68">
        <v>11641.6</v>
      </c>
      <c r="H41" s="99">
        <f t="shared" si="0"/>
        <v>0</v>
      </c>
      <c r="I41" s="63" t="s">
        <v>98</v>
      </c>
      <c r="J41" s="117" t="s">
        <v>64</v>
      </c>
      <c r="K41" s="118" t="s">
        <v>196</v>
      </c>
      <c r="L41" s="26"/>
    </row>
    <row r="42" spans="1:12" s="2" customFormat="1" ht="30" customHeight="1">
      <c r="A42" s="9"/>
      <c r="B42" s="19">
        <v>6</v>
      </c>
      <c r="C42" s="21" t="s">
        <v>86</v>
      </c>
      <c r="D42" s="21" t="s">
        <v>103</v>
      </c>
      <c r="E42" s="21">
        <v>1</v>
      </c>
      <c r="F42" s="68">
        <v>47080</v>
      </c>
      <c r="G42" s="68">
        <v>47080</v>
      </c>
      <c r="H42" s="99">
        <f t="shared" si="0"/>
        <v>0</v>
      </c>
      <c r="I42" s="63" t="s">
        <v>98</v>
      </c>
      <c r="J42" s="117" t="s">
        <v>64</v>
      </c>
      <c r="K42" s="118" t="s">
        <v>196</v>
      </c>
      <c r="L42" s="26"/>
    </row>
    <row r="43" spans="1:12" s="2" customFormat="1" ht="39" customHeight="1">
      <c r="A43" s="9"/>
      <c r="B43" s="19">
        <v>7</v>
      </c>
      <c r="C43" s="21" t="s">
        <v>87</v>
      </c>
      <c r="D43" s="21" t="s">
        <v>104</v>
      </c>
      <c r="E43" s="21">
        <v>1</v>
      </c>
      <c r="F43" s="68">
        <v>19474</v>
      </c>
      <c r="G43" s="68">
        <v>19474</v>
      </c>
      <c r="H43" s="99">
        <f t="shared" si="0"/>
        <v>0</v>
      </c>
      <c r="I43" s="63" t="s">
        <v>98</v>
      </c>
      <c r="J43" s="117" t="s">
        <v>64</v>
      </c>
      <c r="K43" s="118" t="s">
        <v>196</v>
      </c>
      <c r="L43" s="27"/>
    </row>
    <row r="44" spans="1:12" s="2" customFormat="1" ht="41.25" customHeight="1">
      <c r="A44" s="9"/>
      <c r="B44" s="19">
        <v>8</v>
      </c>
      <c r="C44" s="21" t="s">
        <v>88</v>
      </c>
      <c r="D44" s="21" t="s">
        <v>105</v>
      </c>
      <c r="E44" s="21">
        <v>1</v>
      </c>
      <c r="F44" s="68">
        <v>31993</v>
      </c>
      <c r="G44" s="68">
        <v>31993</v>
      </c>
      <c r="H44" s="99">
        <f t="shared" si="0"/>
        <v>0</v>
      </c>
      <c r="I44" s="63" t="s">
        <v>98</v>
      </c>
      <c r="J44" s="117" t="s">
        <v>64</v>
      </c>
      <c r="K44" s="118" t="s">
        <v>196</v>
      </c>
      <c r="L44" s="28"/>
    </row>
    <row r="45" spans="1:12" s="2" customFormat="1" ht="28.5" customHeight="1">
      <c r="A45" s="9"/>
      <c r="B45" s="19">
        <v>9</v>
      </c>
      <c r="C45" s="21" t="s">
        <v>89</v>
      </c>
      <c r="D45" s="21" t="s">
        <v>106</v>
      </c>
      <c r="E45" s="21">
        <v>1</v>
      </c>
      <c r="F45" s="68">
        <v>7800</v>
      </c>
      <c r="G45" s="68">
        <v>7800</v>
      </c>
      <c r="H45" s="99">
        <f t="shared" si="0"/>
        <v>0</v>
      </c>
      <c r="I45" s="63" t="s">
        <v>107</v>
      </c>
      <c r="J45" s="117" t="s">
        <v>64</v>
      </c>
      <c r="K45" s="118" t="s">
        <v>196</v>
      </c>
      <c r="L45" s="28"/>
    </row>
    <row r="46" spans="1:12" s="2" customFormat="1" ht="24.75" customHeight="1">
      <c r="A46" s="9"/>
      <c r="B46" s="19">
        <v>10</v>
      </c>
      <c r="C46" s="21" t="s">
        <v>90</v>
      </c>
      <c r="D46" s="21" t="s">
        <v>108</v>
      </c>
      <c r="E46" s="21"/>
      <c r="F46" s="68">
        <v>15350</v>
      </c>
      <c r="G46" s="68">
        <v>15350</v>
      </c>
      <c r="H46" s="99">
        <f t="shared" si="0"/>
        <v>0</v>
      </c>
      <c r="I46" s="63" t="s">
        <v>110</v>
      </c>
      <c r="J46" s="117" t="s">
        <v>64</v>
      </c>
      <c r="K46" s="118" t="s">
        <v>196</v>
      </c>
      <c r="L46" s="28"/>
    </row>
    <row r="47" spans="1:12" s="2" customFormat="1" ht="24.75" customHeight="1">
      <c r="A47" s="9"/>
      <c r="B47" s="19">
        <v>11</v>
      </c>
      <c r="C47" s="124" t="s">
        <v>91</v>
      </c>
      <c r="D47" s="21" t="s">
        <v>109</v>
      </c>
      <c r="E47" s="21">
        <v>1</v>
      </c>
      <c r="F47" s="68">
        <v>4422</v>
      </c>
      <c r="G47" s="68">
        <v>4422</v>
      </c>
      <c r="H47" s="99">
        <f t="shared" si="0"/>
        <v>0</v>
      </c>
      <c r="I47" s="63" t="s">
        <v>110</v>
      </c>
      <c r="J47" s="117" t="s">
        <v>64</v>
      </c>
      <c r="K47" s="118" t="s">
        <v>196</v>
      </c>
      <c r="L47" s="28"/>
    </row>
    <row r="48" spans="1:12" s="2" customFormat="1" ht="26.25" customHeight="1">
      <c r="A48" s="9"/>
      <c r="B48" s="19">
        <v>12</v>
      </c>
      <c r="C48" s="125" t="s">
        <v>92</v>
      </c>
      <c r="D48" s="21" t="s">
        <v>111</v>
      </c>
      <c r="E48" s="31">
        <v>1</v>
      </c>
      <c r="F48" s="69">
        <v>6190</v>
      </c>
      <c r="G48" s="69">
        <v>6190</v>
      </c>
      <c r="H48" s="99">
        <f t="shared" si="0"/>
        <v>0</v>
      </c>
      <c r="I48" s="65" t="s">
        <v>112</v>
      </c>
      <c r="J48" s="117" t="s">
        <v>64</v>
      </c>
      <c r="K48" s="118" t="s">
        <v>196</v>
      </c>
      <c r="L48" s="47"/>
    </row>
    <row r="49" spans="1:12" s="2" customFormat="1" ht="22.5" customHeight="1">
      <c r="A49" s="9"/>
      <c r="B49" s="29">
        <v>13</v>
      </c>
      <c r="C49" s="125" t="s">
        <v>93</v>
      </c>
      <c r="D49" s="21" t="s">
        <v>113</v>
      </c>
      <c r="E49" s="31">
        <v>1</v>
      </c>
      <c r="F49" s="69">
        <v>6100</v>
      </c>
      <c r="G49" s="69">
        <v>6100</v>
      </c>
      <c r="H49" s="99">
        <f t="shared" si="0"/>
        <v>0</v>
      </c>
      <c r="I49" s="65" t="s">
        <v>114</v>
      </c>
      <c r="J49" s="117" t="s">
        <v>64</v>
      </c>
      <c r="K49" s="118" t="s">
        <v>196</v>
      </c>
      <c r="L49" s="47"/>
    </row>
    <row r="50" spans="1:12" s="2" customFormat="1" ht="23.25" customHeight="1">
      <c r="A50" s="9"/>
      <c r="B50" s="29">
        <v>14</v>
      </c>
      <c r="C50" s="125" t="s">
        <v>94</v>
      </c>
      <c r="D50" s="21" t="s">
        <v>115</v>
      </c>
      <c r="E50" s="31">
        <v>1</v>
      </c>
      <c r="F50" s="69">
        <v>5511</v>
      </c>
      <c r="G50" s="69">
        <v>5511</v>
      </c>
      <c r="H50" s="99">
        <f t="shared" si="0"/>
        <v>0</v>
      </c>
      <c r="I50" s="65" t="s">
        <v>116</v>
      </c>
      <c r="J50" s="117" t="s">
        <v>64</v>
      </c>
      <c r="K50" s="118" t="s">
        <v>196</v>
      </c>
      <c r="L50" s="47"/>
    </row>
    <row r="51" spans="1:12" s="2" customFormat="1" ht="23.25" customHeight="1">
      <c r="A51" s="9"/>
      <c r="B51" s="29">
        <v>15</v>
      </c>
      <c r="C51" s="125" t="s">
        <v>95</v>
      </c>
      <c r="D51" s="31" t="s">
        <v>327</v>
      </c>
      <c r="E51" s="31">
        <v>1</v>
      </c>
      <c r="F51" s="69">
        <v>13790</v>
      </c>
      <c r="G51" s="69">
        <v>13790</v>
      </c>
      <c r="H51" s="99">
        <f t="shared" si="0"/>
        <v>0</v>
      </c>
      <c r="I51" s="65" t="s">
        <v>117</v>
      </c>
      <c r="J51" s="117" t="s">
        <v>64</v>
      </c>
      <c r="K51" s="118" t="s">
        <v>196</v>
      </c>
      <c r="L51" s="47"/>
    </row>
    <row r="52" spans="1:12" s="2" customFormat="1" ht="23.25" customHeight="1">
      <c r="A52" s="9"/>
      <c r="B52" s="29">
        <v>16</v>
      </c>
      <c r="C52" s="123" t="s">
        <v>96</v>
      </c>
      <c r="D52" s="21" t="s">
        <v>328</v>
      </c>
      <c r="E52" s="21">
        <v>1</v>
      </c>
      <c r="F52" s="68">
        <v>3590</v>
      </c>
      <c r="G52" s="68">
        <v>3590</v>
      </c>
      <c r="H52" s="99">
        <f>SUM(F52-G52)</f>
        <v>0</v>
      </c>
      <c r="I52" s="133" t="s">
        <v>118</v>
      </c>
      <c r="J52" s="117" t="s">
        <v>64</v>
      </c>
      <c r="K52" s="118" t="s">
        <v>196</v>
      </c>
      <c r="L52" s="28"/>
    </row>
    <row r="53" spans="1:12" s="2" customFormat="1" ht="23.25" customHeight="1">
      <c r="A53" s="9"/>
      <c r="B53" s="29"/>
      <c r="C53" s="60" t="s">
        <v>264</v>
      </c>
      <c r="D53" s="60"/>
      <c r="E53" s="60"/>
      <c r="F53" s="100">
        <f>SUM(F37:F52)</f>
        <v>259504.6</v>
      </c>
      <c r="G53" s="100">
        <f>SUM(G37:G52)</f>
        <v>259504.6</v>
      </c>
      <c r="H53" s="134">
        <f>SUM(F53-G53)</f>
        <v>0</v>
      </c>
      <c r="I53" s="135"/>
      <c r="J53" s="136"/>
      <c r="K53" s="137"/>
      <c r="L53" s="62"/>
    </row>
    <row r="54" spans="1:12" s="2" customFormat="1" ht="18" customHeight="1">
      <c r="A54" s="9"/>
      <c r="B54" s="29"/>
      <c r="C54" s="171" t="s">
        <v>335</v>
      </c>
      <c r="D54" s="154"/>
      <c r="E54" s="154"/>
      <c r="F54" s="154"/>
      <c r="G54" s="154"/>
      <c r="H54" s="154"/>
      <c r="I54" s="154"/>
      <c r="J54" s="154"/>
      <c r="K54" s="155"/>
      <c r="L54" s="47"/>
    </row>
    <row r="55" spans="1:12" s="2" customFormat="1" ht="23.25" customHeight="1">
      <c r="A55" s="9"/>
      <c r="B55" s="29">
        <v>1</v>
      </c>
      <c r="C55" s="126" t="s">
        <v>336</v>
      </c>
      <c r="D55" s="31" t="s">
        <v>159</v>
      </c>
      <c r="E55" s="31">
        <v>1</v>
      </c>
      <c r="F55" s="69">
        <v>17788.2</v>
      </c>
      <c r="G55" s="69">
        <v>17788.2</v>
      </c>
      <c r="H55" s="99">
        <f aca="true" t="shared" si="2" ref="H55:H65">SUM(F55-G55)</f>
        <v>0</v>
      </c>
      <c r="I55" s="65" t="s">
        <v>141</v>
      </c>
      <c r="J55" s="116" t="s">
        <v>337</v>
      </c>
      <c r="K55" s="118" t="s">
        <v>196</v>
      </c>
      <c r="L55" s="47"/>
    </row>
    <row r="56" spans="1:12" s="2" customFormat="1" ht="29.25" customHeight="1">
      <c r="A56" s="9"/>
      <c r="B56" s="29">
        <v>2</v>
      </c>
      <c r="C56" s="126" t="s">
        <v>336</v>
      </c>
      <c r="D56" s="31" t="s">
        <v>162</v>
      </c>
      <c r="E56" s="31">
        <v>1</v>
      </c>
      <c r="F56" s="69">
        <v>17788.2</v>
      </c>
      <c r="G56" s="69">
        <v>17788.2</v>
      </c>
      <c r="H56" s="99">
        <f>SUM(F56-G56)</f>
        <v>0</v>
      </c>
      <c r="I56" s="65" t="s">
        <v>141</v>
      </c>
      <c r="J56" s="116" t="s">
        <v>337</v>
      </c>
      <c r="K56" s="118" t="s">
        <v>196</v>
      </c>
      <c r="L56" s="47"/>
    </row>
    <row r="57" spans="1:12" s="2" customFormat="1" ht="24" customHeight="1">
      <c r="A57" s="9"/>
      <c r="B57" s="29">
        <v>3</v>
      </c>
      <c r="C57" s="126" t="s">
        <v>142</v>
      </c>
      <c r="D57" s="31" t="s">
        <v>175</v>
      </c>
      <c r="E57" s="31">
        <v>1</v>
      </c>
      <c r="F57" s="69">
        <v>8000</v>
      </c>
      <c r="G57" s="69">
        <v>8000</v>
      </c>
      <c r="H57" s="99">
        <f t="shared" si="2"/>
        <v>0</v>
      </c>
      <c r="I57" s="65" t="s">
        <v>139</v>
      </c>
      <c r="J57" s="116" t="s">
        <v>337</v>
      </c>
      <c r="K57" s="118" t="s">
        <v>196</v>
      </c>
      <c r="L57" s="47"/>
    </row>
    <row r="58" spans="1:12" s="2" customFormat="1" ht="24.75" customHeight="1">
      <c r="A58" s="9"/>
      <c r="B58" s="29">
        <v>4</v>
      </c>
      <c r="C58" s="126" t="s">
        <v>338</v>
      </c>
      <c r="D58" s="31" t="s">
        <v>176</v>
      </c>
      <c r="E58" s="31">
        <v>1</v>
      </c>
      <c r="F58" s="69">
        <v>10200</v>
      </c>
      <c r="G58" s="69">
        <v>10200</v>
      </c>
      <c r="H58" s="99">
        <f t="shared" si="2"/>
        <v>0</v>
      </c>
      <c r="I58" s="65" t="s">
        <v>141</v>
      </c>
      <c r="J58" s="116" t="s">
        <v>337</v>
      </c>
      <c r="K58" s="118" t="s">
        <v>196</v>
      </c>
      <c r="L58" s="47"/>
    </row>
    <row r="59" spans="1:12" s="2" customFormat="1" ht="24.75" customHeight="1">
      <c r="A59" s="9"/>
      <c r="B59" s="29">
        <v>5</v>
      </c>
      <c r="C59" s="126" t="s">
        <v>143</v>
      </c>
      <c r="D59" s="31" t="s">
        <v>180</v>
      </c>
      <c r="E59" s="31">
        <v>1</v>
      </c>
      <c r="F59" s="69">
        <v>5304.01</v>
      </c>
      <c r="G59" s="69">
        <v>5304.01</v>
      </c>
      <c r="H59" s="99">
        <f t="shared" si="2"/>
        <v>0</v>
      </c>
      <c r="I59" s="65" t="s">
        <v>144</v>
      </c>
      <c r="J59" s="116" t="s">
        <v>337</v>
      </c>
      <c r="K59" s="118" t="s">
        <v>196</v>
      </c>
      <c r="L59" s="47"/>
    </row>
    <row r="60" spans="1:12" s="2" customFormat="1" ht="22.5" customHeight="1">
      <c r="A60" s="9"/>
      <c r="B60" s="29">
        <v>6</v>
      </c>
      <c r="C60" s="126" t="s">
        <v>336</v>
      </c>
      <c r="D60" s="31" t="s">
        <v>158</v>
      </c>
      <c r="E60" s="31">
        <v>1</v>
      </c>
      <c r="F60" s="69">
        <v>4390</v>
      </c>
      <c r="G60" s="69">
        <v>4390</v>
      </c>
      <c r="H60" s="99">
        <f t="shared" si="2"/>
        <v>0</v>
      </c>
      <c r="I60" s="65" t="s">
        <v>144</v>
      </c>
      <c r="J60" s="116" t="s">
        <v>337</v>
      </c>
      <c r="K60" s="118" t="s">
        <v>196</v>
      </c>
      <c r="L60" s="47"/>
    </row>
    <row r="61" spans="1:12" s="2" customFormat="1" ht="24.75" customHeight="1">
      <c r="A61" s="9"/>
      <c r="B61" s="29">
        <v>7</v>
      </c>
      <c r="C61" s="126" t="s">
        <v>336</v>
      </c>
      <c r="D61" s="31" t="s">
        <v>177</v>
      </c>
      <c r="E61" s="31">
        <v>1</v>
      </c>
      <c r="F61" s="69">
        <v>7257.48</v>
      </c>
      <c r="G61" s="69">
        <v>7257.48</v>
      </c>
      <c r="H61" s="99">
        <f t="shared" si="2"/>
        <v>0</v>
      </c>
      <c r="I61" s="65" t="s">
        <v>144</v>
      </c>
      <c r="J61" s="116" t="s">
        <v>337</v>
      </c>
      <c r="K61" s="118" t="s">
        <v>196</v>
      </c>
      <c r="L61" s="47"/>
    </row>
    <row r="62" spans="1:12" s="2" customFormat="1" ht="23.25" customHeight="1">
      <c r="A62" s="9"/>
      <c r="B62" s="29">
        <v>8</v>
      </c>
      <c r="C62" s="126" t="s">
        <v>145</v>
      </c>
      <c r="D62" s="31" t="s">
        <v>178</v>
      </c>
      <c r="E62" s="31">
        <v>1</v>
      </c>
      <c r="F62" s="69">
        <v>5013.55</v>
      </c>
      <c r="G62" s="69">
        <v>5013.55</v>
      </c>
      <c r="H62" s="99">
        <f t="shared" si="2"/>
        <v>0</v>
      </c>
      <c r="I62" s="65" t="s">
        <v>146</v>
      </c>
      <c r="J62" s="116" t="s">
        <v>337</v>
      </c>
      <c r="K62" s="118" t="s">
        <v>196</v>
      </c>
      <c r="L62" s="47"/>
    </row>
    <row r="63" spans="1:12" s="2" customFormat="1" ht="24.75" customHeight="1">
      <c r="A63" s="9"/>
      <c r="B63" s="29">
        <v>9</v>
      </c>
      <c r="C63" s="126" t="s">
        <v>147</v>
      </c>
      <c r="D63" s="31" t="s">
        <v>161</v>
      </c>
      <c r="E63" s="31">
        <v>1</v>
      </c>
      <c r="F63" s="69">
        <v>18900</v>
      </c>
      <c r="G63" s="69">
        <v>18900</v>
      </c>
      <c r="H63" s="99">
        <f t="shared" si="2"/>
        <v>0</v>
      </c>
      <c r="I63" s="65" t="s">
        <v>140</v>
      </c>
      <c r="J63" s="116" t="s">
        <v>337</v>
      </c>
      <c r="K63" s="118" t="s">
        <v>196</v>
      </c>
      <c r="L63" s="47"/>
    </row>
    <row r="64" spans="1:12" s="2" customFormat="1" ht="30.75" customHeight="1">
      <c r="A64" s="9"/>
      <c r="B64" s="29">
        <v>10</v>
      </c>
      <c r="C64" s="126" t="s">
        <v>339</v>
      </c>
      <c r="D64" s="31" t="s">
        <v>160</v>
      </c>
      <c r="E64" s="31">
        <v>1</v>
      </c>
      <c r="F64" s="69">
        <v>70000</v>
      </c>
      <c r="G64" s="69">
        <v>70000</v>
      </c>
      <c r="H64" s="99">
        <f t="shared" si="2"/>
        <v>0</v>
      </c>
      <c r="I64" s="65" t="s">
        <v>140</v>
      </c>
      <c r="J64" s="116" t="s">
        <v>337</v>
      </c>
      <c r="K64" s="118" t="s">
        <v>196</v>
      </c>
      <c r="L64" s="47"/>
    </row>
    <row r="65" spans="1:12" s="2" customFormat="1" ht="30.75" customHeight="1">
      <c r="A65" s="9"/>
      <c r="B65" s="29">
        <v>11</v>
      </c>
      <c r="C65" s="126" t="s">
        <v>148</v>
      </c>
      <c r="D65" s="31" t="s">
        <v>179</v>
      </c>
      <c r="E65" s="31">
        <v>1</v>
      </c>
      <c r="F65" s="69">
        <v>6358</v>
      </c>
      <c r="G65" s="69">
        <v>6358</v>
      </c>
      <c r="H65" s="99">
        <f t="shared" si="2"/>
        <v>0</v>
      </c>
      <c r="I65" s="65" t="s">
        <v>140</v>
      </c>
      <c r="J65" s="116" t="s">
        <v>337</v>
      </c>
      <c r="K65" s="118" t="s">
        <v>196</v>
      </c>
      <c r="L65" s="47"/>
    </row>
    <row r="66" spans="1:12" s="2" customFormat="1" ht="21" customHeight="1">
      <c r="A66" s="9"/>
      <c r="B66" s="29"/>
      <c r="C66" s="60" t="s">
        <v>264</v>
      </c>
      <c r="D66" s="31"/>
      <c r="E66" s="31"/>
      <c r="F66" s="89">
        <f>SUM(F55:F65)</f>
        <v>170999.44</v>
      </c>
      <c r="G66" s="89">
        <f>SUM(G55:G65)</f>
        <v>170999.44</v>
      </c>
      <c r="H66" s="100">
        <f>SUM(H55:H65)</f>
        <v>0</v>
      </c>
      <c r="I66" s="65"/>
      <c r="J66" s="31"/>
      <c r="K66" s="32"/>
      <c r="L66" s="47"/>
    </row>
    <row r="67" spans="1:12" s="2" customFormat="1" ht="31.5" customHeight="1">
      <c r="A67" s="9"/>
      <c r="B67" s="29"/>
      <c r="C67" s="60" t="s">
        <v>201</v>
      </c>
      <c r="D67" s="60"/>
      <c r="E67" s="60"/>
      <c r="F67" s="83">
        <f>F31+F35+F53+F66</f>
        <v>3111909.04</v>
      </c>
      <c r="G67" s="70">
        <f>G31+G35+G53+G66</f>
        <v>1404415.12</v>
      </c>
      <c r="H67" s="148">
        <f>H31+H35+H53+H66</f>
        <v>1707493.92</v>
      </c>
      <c r="I67" s="64"/>
      <c r="J67" s="61"/>
      <c r="K67" s="61"/>
      <c r="L67" s="62"/>
    </row>
    <row r="68" spans="2:12" s="2" customFormat="1" ht="31.5" customHeight="1" hidden="1">
      <c r="B68" s="8"/>
      <c r="C68" s="12"/>
      <c r="D68" s="12"/>
      <c r="E68" s="12"/>
      <c r="F68" s="12"/>
      <c r="G68" s="12"/>
      <c r="H68" s="12"/>
      <c r="I68" s="12"/>
      <c r="J68" s="14"/>
      <c r="K68" s="14"/>
      <c r="L68" s="15"/>
    </row>
    <row r="69" spans="2:12" s="2" customFormat="1" ht="31.5" customHeight="1" hidden="1">
      <c r="B69" s="4"/>
      <c r="C69" s="3"/>
      <c r="D69" s="3"/>
      <c r="E69" s="3"/>
      <c r="F69" s="3"/>
      <c r="G69" s="3"/>
      <c r="H69" s="3"/>
      <c r="I69" s="3"/>
      <c r="J69" s="6"/>
      <c r="K69" s="6"/>
      <c r="L69" s="7"/>
    </row>
    <row r="70" spans="2:1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s="2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s="2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s="2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s="2" customFormat="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s="2" customFormat="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s="2" customFormat="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s="2" customFormat="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s="2" customFormat="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s="2" customFormat="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s="2" customFormat="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s="2" customFormat="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s="2" customFormat="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s="2" customFormat="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s="2" customFormat="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s="2" customFormat="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s="2" customFormat="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s="2" customFormat="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s="2" customFormat="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s="2" customFormat="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s="2" customFormat="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s="2" customFormat="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s="2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s="2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s="2" customFormat="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s="2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s="2" customFormat="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s="2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s="2" customFormat="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s="2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s="2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s="2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s="2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s="2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s="2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s="2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s="2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s="2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s="2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s="2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s="2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s="2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s="2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s="2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s="2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s="2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s="2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s="2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s="2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s="2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s="2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s="2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s="2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s="2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s="2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s="2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s="2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s="2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s="2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s="2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s="2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s="2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s="2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s="2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s="2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s="2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s="2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s="2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s="2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s="2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s="2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s="2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s="2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s="2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s="2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s="2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s="2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s="2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s="2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s="2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s="2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s="2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s="2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s="2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s="2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s="2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s="2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s="2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s="2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s="2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s="2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s="2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s="2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s="2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s="2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s="2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s="2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s="2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s="2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s="2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s="2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s="2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s="2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s="2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s="2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s="2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s="2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s="2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s="2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s="2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s="2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s="2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s="2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s="2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s="2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s="2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s="2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s="2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</sheetData>
  <sheetProtection selectLockedCells="1" selectUnlockedCells="1"/>
  <mergeCells count="22">
    <mergeCell ref="B6:B8"/>
    <mergeCell ref="C6:C8"/>
    <mergeCell ref="D7:D8"/>
    <mergeCell ref="E7:E8"/>
    <mergeCell ref="F7:F8"/>
    <mergeCell ref="G7:G8"/>
    <mergeCell ref="D3:I3"/>
    <mergeCell ref="C4:I4"/>
    <mergeCell ref="C5:I5"/>
    <mergeCell ref="J7:J8"/>
    <mergeCell ref="K7:K8"/>
    <mergeCell ref="I7:I8"/>
    <mergeCell ref="D6:O6"/>
    <mergeCell ref="J3:L3"/>
    <mergeCell ref="J4:L4"/>
    <mergeCell ref="L7:L8"/>
    <mergeCell ref="C11:K11"/>
    <mergeCell ref="C36:K36"/>
    <mergeCell ref="C54:K54"/>
    <mergeCell ref="C32:K32"/>
    <mergeCell ref="C10:L10"/>
    <mergeCell ref="H7:H8"/>
  </mergeCells>
  <printOptions/>
  <pageMargins left="0.6692913385826772" right="0.1968503937007874" top="0.5905511811023623" bottom="0.1968503937007874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1"/>
  <sheetViews>
    <sheetView view="pageBreakPreview" zoomScale="130" zoomScaleSheetLayoutView="130" zoomScalePageLayoutView="0" workbookViewId="0" topLeftCell="E19">
      <selection activeCell="M7" sqref="M7:M8"/>
    </sheetView>
  </sheetViews>
  <sheetFormatPr defaultColWidth="9.140625" defaultRowHeight="12.75"/>
  <cols>
    <col min="1" max="1" width="6.00390625" style="0" customWidth="1"/>
    <col min="2" max="2" width="5.00390625" style="1" customWidth="1"/>
    <col min="3" max="3" width="19.28125" style="1" customWidth="1"/>
    <col min="4" max="4" width="27.140625" style="1" customWidth="1"/>
    <col min="5" max="5" width="15.8515625" style="1" customWidth="1"/>
    <col min="6" max="6" width="17.421875" style="1" customWidth="1"/>
    <col min="7" max="7" width="13.7109375" style="1" customWidth="1"/>
    <col min="8" max="8" width="12.28125" style="1" customWidth="1"/>
    <col min="9" max="9" width="12.421875" style="1" customWidth="1"/>
    <col min="10" max="10" width="12.28125" style="1" customWidth="1"/>
    <col min="11" max="11" width="12.421875" style="1" customWidth="1"/>
    <col min="12" max="12" width="11.421875" style="1" customWidth="1"/>
    <col min="13" max="13" width="24.140625" style="1" customWidth="1"/>
    <col min="14" max="15" width="14.140625" style="1" customWidth="1"/>
  </cols>
  <sheetData>
    <row r="1" spans="2:4" s="2" customFormat="1" ht="20.25" customHeight="1">
      <c r="B1" s="1"/>
      <c r="C1" s="1"/>
      <c r="D1" s="1"/>
    </row>
    <row r="2" spans="1:15" s="2" customFormat="1" ht="13.5" customHeight="1">
      <c r="A2" s="9"/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86.25" customHeight="1">
      <c r="A3" s="9"/>
      <c r="B3" s="10"/>
      <c r="C3" s="10"/>
      <c r="D3" s="167" t="s">
        <v>241</v>
      </c>
      <c r="E3" s="167"/>
      <c r="F3" s="167"/>
      <c r="G3" s="167"/>
      <c r="H3" s="167"/>
      <c r="L3" s="96"/>
      <c r="M3" s="180" t="s">
        <v>376</v>
      </c>
      <c r="N3" s="180"/>
      <c r="O3" s="180"/>
    </row>
    <row r="4" spans="1:15" s="2" customFormat="1" ht="15.75" customHeight="1">
      <c r="A4" s="9"/>
      <c r="B4" s="10"/>
      <c r="C4" s="168" t="s">
        <v>22</v>
      </c>
      <c r="D4" s="168"/>
      <c r="E4" s="168"/>
      <c r="F4" s="168"/>
      <c r="G4" s="168"/>
      <c r="H4" s="168"/>
      <c r="I4" s="96"/>
      <c r="J4" s="96"/>
      <c r="K4" s="96"/>
      <c r="L4" s="96"/>
      <c r="M4" s="96"/>
      <c r="N4" s="96"/>
      <c r="O4" s="96"/>
    </row>
    <row r="5" spans="1:15" s="2" customFormat="1" ht="15.75">
      <c r="A5" s="9"/>
      <c r="B5" s="10"/>
      <c r="C5" s="168" t="s">
        <v>3</v>
      </c>
      <c r="D5" s="168"/>
      <c r="E5" s="168"/>
      <c r="F5" s="168"/>
      <c r="G5" s="168"/>
      <c r="H5" s="168"/>
      <c r="I5" s="11"/>
      <c r="J5" s="11"/>
      <c r="K5" s="11"/>
      <c r="L5" s="11"/>
      <c r="M5" s="11"/>
      <c r="N5" s="11"/>
      <c r="O5" s="11"/>
    </row>
    <row r="6" spans="1:15" s="2" customFormat="1" ht="18" customHeight="1">
      <c r="A6" s="9"/>
      <c r="B6" s="177" t="s">
        <v>0</v>
      </c>
      <c r="C6" s="177" t="s">
        <v>24</v>
      </c>
      <c r="D6" s="177" t="s">
        <v>330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15" s="2" customFormat="1" ht="71.25" customHeight="1">
      <c r="A7" s="9"/>
      <c r="B7" s="177"/>
      <c r="C7" s="177"/>
      <c r="D7" s="177" t="s">
        <v>25</v>
      </c>
      <c r="E7" s="177" t="s">
        <v>124</v>
      </c>
      <c r="F7" s="178" t="s">
        <v>27</v>
      </c>
      <c r="G7" s="177" t="s">
        <v>26</v>
      </c>
      <c r="H7" s="181" t="s">
        <v>28</v>
      </c>
      <c r="I7" s="177" t="s">
        <v>2</v>
      </c>
      <c r="J7" s="181" t="s">
        <v>125</v>
      </c>
      <c r="K7" s="181" t="s">
        <v>29</v>
      </c>
      <c r="L7" s="181" t="s">
        <v>30</v>
      </c>
      <c r="M7" s="181" t="s">
        <v>1</v>
      </c>
      <c r="N7" s="181" t="s">
        <v>32</v>
      </c>
      <c r="O7" s="178" t="s">
        <v>33</v>
      </c>
    </row>
    <row r="8" spans="1:15" s="2" customFormat="1" ht="230.25" customHeight="1">
      <c r="A8" s="9"/>
      <c r="B8" s="177"/>
      <c r="C8" s="177"/>
      <c r="D8" s="177"/>
      <c r="E8" s="177"/>
      <c r="F8" s="179"/>
      <c r="G8" s="177"/>
      <c r="H8" s="151"/>
      <c r="I8" s="177"/>
      <c r="J8" s="151"/>
      <c r="K8" s="182"/>
      <c r="L8" s="183"/>
      <c r="M8" s="182"/>
      <c r="N8" s="184"/>
      <c r="O8" s="179"/>
    </row>
    <row r="9" spans="1:15" s="2" customFormat="1" ht="17.25" customHeight="1">
      <c r="A9" s="9"/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/>
      <c r="H9" s="72">
        <v>6</v>
      </c>
      <c r="I9" s="73"/>
      <c r="J9" s="73">
        <v>7</v>
      </c>
      <c r="K9" s="73">
        <v>8</v>
      </c>
      <c r="L9" s="73">
        <v>9</v>
      </c>
      <c r="M9" s="73">
        <v>10</v>
      </c>
      <c r="N9" s="73">
        <v>11</v>
      </c>
      <c r="O9" s="72">
        <v>12</v>
      </c>
    </row>
    <row r="10" spans="1:15" s="2" customFormat="1" ht="17.25" customHeight="1">
      <c r="A10" s="9"/>
      <c r="B10" s="72"/>
      <c r="C10" s="153" t="s">
        <v>202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15" s="2" customFormat="1" ht="17.25" customHeight="1">
      <c r="A11" s="9"/>
      <c r="B11" s="19"/>
      <c r="C11" s="162" t="s">
        <v>129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s="2" customFormat="1" ht="105" customHeight="1">
      <c r="A12" s="9"/>
      <c r="B12" s="19">
        <v>1</v>
      </c>
      <c r="C12" s="87" t="s">
        <v>190</v>
      </c>
      <c r="D12" s="21" t="s">
        <v>165</v>
      </c>
      <c r="E12" s="21" t="s">
        <v>203</v>
      </c>
      <c r="F12" s="43" t="s">
        <v>204</v>
      </c>
      <c r="G12" s="46">
        <v>419360.66</v>
      </c>
      <c r="H12" s="87"/>
      <c r="I12" s="46">
        <v>419360.66</v>
      </c>
      <c r="J12" s="46">
        <v>419360.66</v>
      </c>
      <c r="K12" s="98">
        <v>42984</v>
      </c>
      <c r="L12" s="86"/>
      <c r="M12" s="116" t="s">
        <v>290</v>
      </c>
      <c r="N12" s="23" t="s">
        <v>205</v>
      </c>
      <c r="O12" s="85"/>
    </row>
    <row r="13" spans="1:15" s="2" customFormat="1" ht="95.25" customHeight="1">
      <c r="A13" s="9"/>
      <c r="B13" s="19">
        <v>2</v>
      </c>
      <c r="C13" s="87" t="s">
        <v>190</v>
      </c>
      <c r="D13" s="21" t="s">
        <v>165</v>
      </c>
      <c r="E13" s="21" t="s">
        <v>206</v>
      </c>
      <c r="F13" s="43" t="s">
        <v>207</v>
      </c>
      <c r="G13" s="46">
        <v>225600</v>
      </c>
      <c r="H13" s="87"/>
      <c r="I13" s="46">
        <v>225600</v>
      </c>
      <c r="J13" s="46">
        <v>225600</v>
      </c>
      <c r="K13" s="98">
        <v>42984</v>
      </c>
      <c r="L13" s="86"/>
      <c r="M13" s="116" t="s">
        <v>291</v>
      </c>
      <c r="N13" s="23" t="s">
        <v>205</v>
      </c>
      <c r="O13" s="85"/>
    </row>
    <row r="14" spans="1:15" s="2" customFormat="1" ht="94.5" customHeight="1">
      <c r="A14" s="9"/>
      <c r="B14" s="19">
        <v>3</v>
      </c>
      <c r="C14" s="87" t="s">
        <v>190</v>
      </c>
      <c r="D14" s="21" t="s">
        <v>165</v>
      </c>
      <c r="E14" s="21" t="s">
        <v>208</v>
      </c>
      <c r="F14" s="43" t="s">
        <v>209</v>
      </c>
      <c r="G14" s="46">
        <v>700088.97</v>
      </c>
      <c r="H14" s="46"/>
      <c r="I14" s="46">
        <v>700088.97</v>
      </c>
      <c r="J14" s="46">
        <v>700088.97</v>
      </c>
      <c r="K14" s="98">
        <v>42984</v>
      </c>
      <c r="L14" s="92"/>
      <c r="M14" s="116" t="s">
        <v>292</v>
      </c>
      <c r="N14" s="23" t="s">
        <v>205</v>
      </c>
      <c r="O14" s="85"/>
    </row>
    <row r="15" spans="1:15" s="2" customFormat="1" ht="94.5" customHeight="1">
      <c r="A15" s="9"/>
      <c r="B15" s="19">
        <v>4</v>
      </c>
      <c r="C15" s="87" t="s">
        <v>190</v>
      </c>
      <c r="D15" s="21" t="s">
        <v>165</v>
      </c>
      <c r="E15" s="21" t="s">
        <v>210</v>
      </c>
      <c r="F15" s="43" t="s">
        <v>211</v>
      </c>
      <c r="G15" s="46">
        <v>237945.04</v>
      </c>
      <c r="H15" s="46"/>
      <c r="I15" s="46">
        <v>237945.04</v>
      </c>
      <c r="J15" s="46">
        <v>237945.04</v>
      </c>
      <c r="K15" s="98">
        <v>42984</v>
      </c>
      <c r="L15" s="92"/>
      <c r="M15" s="116" t="s">
        <v>306</v>
      </c>
      <c r="N15" s="23" t="s">
        <v>205</v>
      </c>
      <c r="O15" s="85"/>
    </row>
    <row r="16" spans="1:15" s="2" customFormat="1" ht="92.25" customHeight="1">
      <c r="A16" s="9"/>
      <c r="B16" s="19">
        <v>5</v>
      </c>
      <c r="C16" s="87" t="s">
        <v>190</v>
      </c>
      <c r="D16" s="21" t="s">
        <v>165</v>
      </c>
      <c r="E16" s="21" t="s">
        <v>212</v>
      </c>
      <c r="F16" s="43" t="s">
        <v>213</v>
      </c>
      <c r="G16" s="46">
        <v>71392.91</v>
      </c>
      <c r="H16" s="46"/>
      <c r="I16" s="46">
        <v>71392.91</v>
      </c>
      <c r="J16" s="46">
        <v>71392.91</v>
      </c>
      <c r="K16" s="98">
        <v>42984</v>
      </c>
      <c r="L16" s="92"/>
      <c r="M16" s="116" t="s">
        <v>293</v>
      </c>
      <c r="N16" s="23" t="s">
        <v>205</v>
      </c>
      <c r="O16" s="85"/>
    </row>
    <row r="17" spans="1:15" s="2" customFormat="1" ht="92.25" customHeight="1">
      <c r="A17" s="9"/>
      <c r="B17" s="19">
        <v>6</v>
      </c>
      <c r="C17" s="87" t="s">
        <v>190</v>
      </c>
      <c r="D17" s="21" t="s">
        <v>165</v>
      </c>
      <c r="E17" s="21" t="s">
        <v>214</v>
      </c>
      <c r="F17" s="43" t="s">
        <v>215</v>
      </c>
      <c r="G17" s="46">
        <v>113921.61</v>
      </c>
      <c r="H17" s="46"/>
      <c r="I17" s="46">
        <v>113921.61</v>
      </c>
      <c r="J17" s="46">
        <v>113921.61</v>
      </c>
      <c r="K17" s="98">
        <v>42984</v>
      </c>
      <c r="L17" s="92"/>
      <c r="M17" s="116" t="s">
        <v>294</v>
      </c>
      <c r="N17" s="23" t="s">
        <v>205</v>
      </c>
      <c r="O17" s="85"/>
    </row>
    <row r="18" spans="1:15" s="2" customFormat="1" ht="98.25" customHeight="1">
      <c r="A18" s="9"/>
      <c r="B18" s="19">
        <v>7</v>
      </c>
      <c r="C18" s="87" t="s">
        <v>190</v>
      </c>
      <c r="D18" s="21" t="s">
        <v>165</v>
      </c>
      <c r="E18" s="21" t="s">
        <v>216</v>
      </c>
      <c r="F18" s="43" t="s">
        <v>217</v>
      </c>
      <c r="G18" s="46">
        <v>62972.41</v>
      </c>
      <c r="H18" s="46"/>
      <c r="I18" s="46">
        <v>62972.41</v>
      </c>
      <c r="J18" s="46">
        <v>62972.41</v>
      </c>
      <c r="K18" s="98">
        <v>42984</v>
      </c>
      <c r="L18" s="92"/>
      <c r="M18" s="116" t="s">
        <v>295</v>
      </c>
      <c r="N18" s="23" t="s">
        <v>205</v>
      </c>
      <c r="O18" s="85"/>
    </row>
    <row r="19" spans="1:15" s="2" customFormat="1" ht="91.5" customHeight="1">
      <c r="A19" s="9"/>
      <c r="B19" s="19">
        <v>8</v>
      </c>
      <c r="C19" s="87" t="s">
        <v>190</v>
      </c>
      <c r="D19" s="21" t="s">
        <v>165</v>
      </c>
      <c r="E19" s="21" t="s">
        <v>218</v>
      </c>
      <c r="F19" s="43" t="s">
        <v>219</v>
      </c>
      <c r="G19" s="46">
        <v>77066.93</v>
      </c>
      <c r="H19" s="46"/>
      <c r="I19" s="46">
        <v>77066.93</v>
      </c>
      <c r="J19" s="46">
        <v>77066.93</v>
      </c>
      <c r="K19" s="98">
        <v>42984</v>
      </c>
      <c r="L19" s="92"/>
      <c r="M19" s="116" t="s">
        <v>295</v>
      </c>
      <c r="N19" s="23" t="s">
        <v>205</v>
      </c>
      <c r="O19" s="85"/>
    </row>
    <row r="20" spans="1:15" s="2" customFormat="1" ht="93" customHeight="1">
      <c r="A20" s="9"/>
      <c r="B20" s="19">
        <v>9</v>
      </c>
      <c r="C20" s="87" t="s">
        <v>190</v>
      </c>
      <c r="D20" s="21" t="s">
        <v>165</v>
      </c>
      <c r="E20" s="21" t="s">
        <v>220</v>
      </c>
      <c r="F20" s="43" t="s">
        <v>221</v>
      </c>
      <c r="G20" s="46">
        <v>153098.06</v>
      </c>
      <c r="H20" s="46"/>
      <c r="I20" s="46">
        <v>153098.06</v>
      </c>
      <c r="J20" s="46">
        <v>153098.06</v>
      </c>
      <c r="K20" s="98">
        <v>42984</v>
      </c>
      <c r="L20" s="92"/>
      <c r="M20" s="116" t="s">
        <v>296</v>
      </c>
      <c r="N20" s="23" t="s">
        <v>205</v>
      </c>
      <c r="O20" s="85"/>
    </row>
    <row r="21" spans="1:15" s="2" customFormat="1" ht="97.5" customHeight="1">
      <c r="A21" s="9"/>
      <c r="B21" s="19">
        <v>10</v>
      </c>
      <c r="C21" s="87" t="s">
        <v>190</v>
      </c>
      <c r="D21" s="21" t="s">
        <v>165</v>
      </c>
      <c r="E21" s="21" t="s">
        <v>222</v>
      </c>
      <c r="F21" s="43" t="s">
        <v>223</v>
      </c>
      <c r="G21" s="46">
        <v>138228.7</v>
      </c>
      <c r="H21" s="46"/>
      <c r="I21" s="46">
        <v>138228.7</v>
      </c>
      <c r="J21" s="46">
        <v>138228.7</v>
      </c>
      <c r="K21" s="98">
        <v>42984</v>
      </c>
      <c r="L21" s="92"/>
      <c r="M21" s="116" t="s">
        <v>297</v>
      </c>
      <c r="N21" s="23" t="s">
        <v>205</v>
      </c>
      <c r="O21" s="85"/>
    </row>
    <row r="22" spans="1:15" s="2" customFormat="1" ht="97.5" customHeight="1">
      <c r="A22" s="9"/>
      <c r="B22" s="19">
        <v>11</v>
      </c>
      <c r="C22" s="87" t="s">
        <v>130</v>
      </c>
      <c r="D22" s="21" t="s">
        <v>224</v>
      </c>
      <c r="E22" s="21" t="s">
        <v>225</v>
      </c>
      <c r="F22" s="87" t="s">
        <v>226</v>
      </c>
      <c r="G22" s="46">
        <v>40558.98</v>
      </c>
      <c r="H22" s="46"/>
      <c r="I22" s="46">
        <v>40558.98</v>
      </c>
      <c r="J22" s="46">
        <v>40558.98</v>
      </c>
      <c r="K22" s="98">
        <v>43839</v>
      </c>
      <c r="L22" s="92"/>
      <c r="M22" s="116" t="s">
        <v>298</v>
      </c>
      <c r="N22" s="23" t="s">
        <v>205</v>
      </c>
      <c r="O22" s="85"/>
    </row>
    <row r="23" spans="1:15" s="2" customFormat="1" ht="100.5" customHeight="1">
      <c r="A23" s="9"/>
      <c r="B23" s="19">
        <v>12</v>
      </c>
      <c r="C23" s="87" t="s">
        <v>130</v>
      </c>
      <c r="D23" s="21" t="s">
        <v>224</v>
      </c>
      <c r="E23" s="21" t="s">
        <v>227</v>
      </c>
      <c r="F23" s="87" t="s">
        <v>228</v>
      </c>
      <c r="G23" s="46">
        <v>2392.22</v>
      </c>
      <c r="H23" s="46"/>
      <c r="I23" s="46">
        <v>2392.22</v>
      </c>
      <c r="J23" s="46">
        <v>2392.22</v>
      </c>
      <c r="K23" s="98">
        <v>43846</v>
      </c>
      <c r="L23" s="92"/>
      <c r="M23" s="116" t="s">
        <v>299</v>
      </c>
      <c r="N23" s="23" t="s">
        <v>205</v>
      </c>
      <c r="O23" s="85"/>
    </row>
    <row r="24" spans="1:15" s="2" customFormat="1" ht="94.5" customHeight="1">
      <c r="A24" s="9"/>
      <c r="B24" s="19">
        <v>13</v>
      </c>
      <c r="C24" s="87" t="s">
        <v>130</v>
      </c>
      <c r="D24" s="21" t="s">
        <v>229</v>
      </c>
      <c r="E24" s="21" t="s">
        <v>230</v>
      </c>
      <c r="F24" s="87" t="s">
        <v>231</v>
      </c>
      <c r="G24" s="87">
        <v>2716615.06</v>
      </c>
      <c r="H24" s="46"/>
      <c r="I24" s="87">
        <v>2716615.06</v>
      </c>
      <c r="J24" s="87">
        <v>2716615.06</v>
      </c>
      <c r="K24" s="98">
        <v>42513</v>
      </c>
      <c r="L24" s="92"/>
      <c r="M24" s="116" t="s">
        <v>300</v>
      </c>
      <c r="N24" s="23" t="s">
        <v>205</v>
      </c>
      <c r="O24" s="85"/>
    </row>
    <row r="25" spans="1:15" s="2" customFormat="1" ht="97.5" customHeight="1">
      <c r="A25" s="9"/>
      <c r="B25" s="19">
        <v>14</v>
      </c>
      <c r="C25" s="87" t="s">
        <v>130</v>
      </c>
      <c r="D25" s="21" t="s">
        <v>232</v>
      </c>
      <c r="E25" s="21" t="s">
        <v>233</v>
      </c>
      <c r="F25" s="87" t="s">
        <v>234</v>
      </c>
      <c r="G25" s="87">
        <v>355930.72</v>
      </c>
      <c r="H25" s="46"/>
      <c r="I25" s="87">
        <v>355930.72</v>
      </c>
      <c r="J25" s="87">
        <v>355930.72</v>
      </c>
      <c r="K25" s="98">
        <v>42328</v>
      </c>
      <c r="L25" s="92"/>
      <c r="M25" s="116" t="s">
        <v>301</v>
      </c>
      <c r="N25" s="23" t="s">
        <v>205</v>
      </c>
      <c r="O25" s="85"/>
    </row>
    <row r="26" spans="1:15" s="2" customFormat="1" ht="90" customHeight="1">
      <c r="A26" s="9"/>
      <c r="B26" s="19">
        <v>15</v>
      </c>
      <c r="C26" s="87" t="s">
        <v>130</v>
      </c>
      <c r="D26" s="21" t="s">
        <v>232</v>
      </c>
      <c r="E26" s="21" t="s">
        <v>235</v>
      </c>
      <c r="F26" s="87" t="s">
        <v>236</v>
      </c>
      <c r="G26" s="87">
        <v>220649.77</v>
      </c>
      <c r="H26" s="46"/>
      <c r="I26" s="87">
        <v>220649.77</v>
      </c>
      <c r="J26" s="87">
        <v>220649.77</v>
      </c>
      <c r="K26" s="98">
        <v>42328</v>
      </c>
      <c r="L26" s="92"/>
      <c r="M26" s="116" t="s">
        <v>302</v>
      </c>
      <c r="N26" s="23" t="s">
        <v>205</v>
      </c>
      <c r="O26" s="85"/>
    </row>
    <row r="27" spans="1:15" s="2" customFormat="1" ht="90" customHeight="1">
      <c r="A27" s="9"/>
      <c r="B27" s="19">
        <v>16</v>
      </c>
      <c r="C27" s="87" t="s">
        <v>190</v>
      </c>
      <c r="D27" s="21" t="s">
        <v>248</v>
      </c>
      <c r="E27" s="21" t="s">
        <v>242</v>
      </c>
      <c r="F27" s="87" t="s">
        <v>243</v>
      </c>
      <c r="G27" s="97">
        <v>1047520.21</v>
      </c>
      <c r="H27" s="87"/>
      <c r="I27" s="97">
        <v>1047520.21</v>
      </c>
      <c r="J27" s="97">
        <v>1047520.21</v>
      </c>
      <c r="K27" s="98">
        <v>43507</v>
      </c>
      <c r="L27" s="86"/>
      <c r="M27" s="116" t="s">
        <v>305</v>
      </c>
      <c r="N27" s="23" t="s">
        <v>244</v>
      </c>
      <c r="O27" s="85"/>
    </row>
    <row r="28" spans="1:15" s="2" customFormat="1" ht="101.25" customHeight="1">
      <c r="A28" s="9"/>
      <c r="B28" s="19">
        <v>17</v>
      </c>
      <c r="C28" s="87" t="s">
        <v>190</v>
      </c>
      <c r="D28" s="21" t="s">
        <v>249</v>
      </c>
      <c r="E28" s="21" t="s">
        <v>245</v>
      </c>
      <c r="F28" s="43" t="s">
        <v>246</v>
      </c>
      <c r="G28" s="97">
        <v>679.96</v>
      </c>
      <c r="H28" s="87"/>
      <c r="I28" s="97">
        <v>679.96</v>
      </c>
      <c r="J28" s="97">
        <v>679.96</v>
      </c>
      <c r="K28" s="98">
        <v>44908</v>
      </c>
      <c r="L28" s="86"/>
      <c r="M28" s="116" t="s">
        <v>304</v>
      </c>
      <c r="N28" s="23" t="s">
        <v>244</v>
      </c>
      <c r="O28" s="85"/>
    </row>
    <row r="29" spans="1:15" s="2" customFormat="1" ht="100.5" customHeight="1">
      <c r="A29" s="9"/>
      <c r="B29" s="19">
        <v>18</v>
      </c>
      <c r="C29" s="87" t="s">
        <v>190</v>
      </c>
      <c r="D29" s="21" t="s">
        <v>250</v>
      </c>
      <c r="E29" s="21" t="s">
        <v>329</v>
      </c>
      <c r="F29" s="43" t="s">
        <v>247</v>
      </c>
      <c r="G29" s="97">
        <v>39.02</v>
      </c>
      <c r="H29" s="87"/>
      <c r="I29" s="97">
        <v>39.02</v>
      </c>
      <c r="J29" s="97">
        <v>39.02</v>
      </c>
      <c r="K29" s="98">
        <v>44889</v>
      </c>
      <c r="L29" s="86"/>
      <c r="M29" s="116" t="s">
        <v>303</v>
      </c>
      <c r="N29" s="23" t="s">
        <v>244</v>
      </c>
      <c r="O29" s="120"/>
    </row>
    <row r="30" spans="1:15" s="2" customFormat="1" ht="58.5" customHeight="1">
      <c r="A30" s="9"/>
      <c r="B30" s="19"/>
      <c r="C30" s="103" t="s">
        <v>11</v>
      </c>
      <c r="D30" s="21"/>
      <c r="E30" s="21"/>
      <c r="F30" s="82"/>
      <c r="G30" s="70">
        <f>SUM(G7:G29)</f>
        <v>6584061.2299999995</v>
      </c>
      <c r="H30" s="70"/>
      <c r="I30" s="70">
        <f>SUM(I7:I29)</f>
        <v>6584061.2299999995</v>
      </c>
      <c r="J30" s="70">
        <v>6584061.23</v>
      </c>
      <c r="K30" s="107"/>
      <c r="L30" s="108"/>
      <c r="M30" s="60"/>
      <c r="N30" s="84"/>
      <c r="O30" s="85"/>
    </row>
    <row r="31" spans="2:15" s="2" customFormat="1" ht="31.5" customHeight="1" hidden="1">
      <c r="B31" s="8"/>
      <c r="C31" s="12"/>
      <c r="D31" s="12"/>
      <c r="E31" s="12"/>
      <c r="F31" s="12"/>
      <c r="G31" s="12"/>
      <c r="H31" s="13"/>
      <c r="I31" s="14"/>
      <c r="J31" s="14"/>
      <c r="K31" s="14"/>
      <c r="L31" s="14"/>
      <c r="M31" s="14"/>
      <c r="N31" s="14"/>
      <c r="O31" s="15"/>
    </row>
    <row r="32" spans="2:15" s="2" customFormat="1" ht="31.5" customHeight="1" hidden="1">
      <c r="B32" s="4"/>
      <c r="C32" s="3"/>
      <c r="D32" s="3"/>
      <c r="E32" s="3"/>
      <c r="F32" s="3"/>
      <c r="G32" s="3"/>
      <c r="H32" s="5"/>
      <c r="I32" s="6"/>
      <c r="J32" s="6"/>
      <c r="K32" s="6"/>
      <c r="L32" s="6"/>
      <c r="M32" s="6"/>
      <c r="N32" s="6"/>
      <c r="O32" s="7"/>
    </row>
    <row r="33" spans="2:15" s="2" customFormat="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2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2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2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2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s="2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s="2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s="2" customFormat="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s="2" customFormat="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s="2" customFormat="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s="2" customFormat="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s="2" customFormat="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s="2" customFormat="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s="2" customFormat="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s="2" customFormat="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s="2" customFormat="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s="2" customFormat="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s="2" customFormat="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s="2" customFormat="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s="2" customFormat="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s="2" customFormat="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s="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2" customFormat="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s="2" customFormat="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2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2" customFormat="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2" customFormat="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s="2" customFormat="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2" customFormat="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2" customFormat="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2" customFormat="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s="2" customFormat="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s="2" customFormat="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s="2" customFormat="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s="2" customFormat="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s="2" customFormat="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s="2" customFormat="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2" customFormat="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2" customFormat="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2" customFormat="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2" customFormat="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s="2" customFormat="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s="2" customFormat="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s="2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s="2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s="2" customFormat="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s="2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s="2" customFormat="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s="2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s="2" customFormat="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s="2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s="2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s="2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s="2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s="2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s="2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s="2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s="2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s="2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s="2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s="2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s="2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s="2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s="2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s="2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s="2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s="2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s="2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s="2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s="2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s="2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s="2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s="2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s="2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s="2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s="2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s="2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s="2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s="2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s="2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s="2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s="2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s="2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s="2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s="2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s="2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s="2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s="2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s="2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s="2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s="2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s="2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s="2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s="2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s="2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s="2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s="2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s="2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s="2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s="2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s="2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s="2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</sheetData>
  <sheetProtection selectLockedCells="1" selectUnlockedCells="1"/>
  <mergeCells count="21">
    <mergeCell ref="C10:O10"/>
    <mergeCell ref="L7:L8"/>
    <mergeCell ref="C11:O11"/>
    <mergeCell ref="G7:G8"/>
    <mergeCell ref="H7:H8"/>
    <mergeCell ref="I7:I8"/>
    <mergeCell ref="J7:J8"/>
    <mergeCell ref="M7:M8"/>
    <mergeCell ref="N7:N8"/>
    <mergeCell ref="D3:H3"/>
    <mergeCell ref="M3:O3"/>
    <mergeCell ref="C4:H4"/>
    <mergeCell ref="C5:H5"/>
    <mergeCell ref="K7:K8"/>
    <mergeCell ref="F7:F8"/>
    <mergeCell ref="B6:B8"/>
    <mergeCell ref="C6:C8"/>
    <mergeCell ref="D6:O6"/>
    <mergeCell ref="D7:D8"/>
    <mergeCell ref="E7:E8"/>
    <mergeCell ref="O7:O8"/>
  </mergeCells>
  <printOptions/>
  <pageMargins left="0.4724409448818898" right="0.1968503937007874" top="0.5905511811023623" bottom="0.1968503937007874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Морозова Мария</cp:lastModifiedBy>
  <cp:lastPrinted>2024-02-02T11:21:17Z</cp:lastPrinted>
  <dcterms:created xsi:type="dcterms:W3CDTF">2014-10-30T17:23:00Z</dcterms:created>
  <dcterms:modified xsi:type="dcterms:W3CDTF">2024-05-03T11:43:12Z</dcterms:modified>
  <cp:category/>
  <cp:version/>
  <cp:contentType/>
  <cp:contentStatus/>
</cp:coreProperties>
</file>